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  <sheet name="приложение 2" sheetId="2" r:id="rId2"/>
  </sheets>
  <definedNames>
    <definedName name="_xlnm.Print_Titles" localSheetId="0">'приложение 1'!$7:$8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<sst xmlns="http://schemas.openxmlformats.org/spreadsheetml/2006/main" count="376" uniqueCount="236">
  <si>
    <t>Номер строки</t>
  </si>
  <si>
    <t>0102</t>
  </si>
  <si>
    <t>0103</t>
  </si>
  <si>
    <t>0104</t>
  </si>
  <si>
    <t>0300</t>
  </si>
  <si>
    <t>0400</t>
  </si>
  <si>
    <t>0500</t>
  </si>
  <si>
    <t>0700</t>
  </si>
  <si>
    <t>0800</t>
  </si>
  <si>
    <t>1100</t>
  </si>
  <si>
    <t>Код раздела, подраз-дела</t>
  </si>
  <si>
    <t>Исполненено</t>
  </si>
  <si>
    <t>3</t>
  </si>
  <si>
    <t>0100</t>
  </si>
  <si>
    <t>0113</t>
  </si>
  <si>
    <t>0309</t>
  </si>
  <si>
    <t>0408</t>
  </si>
  <si>
    <t>0412</t>
  </si>
  <si>
    <t>0502</t>
  </si>
  <si>
    <t>0707</t>
  </si>
  <si>
    <t>0801</t>
  </si>
  <si>
    <t>Наименование показателя</t>
  </si>
  <si>
    <t>#Н/Д</t>
  </si>
  <si>
    <t>Документ</t>
  </si>
  <si>
    <t>Плательщик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</si>
  <si>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</si>
  <si>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</si>
  <si>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</si>
  <si>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</si>
  <si>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% исполнения</t>
  </si>
  <si>
    <t>Итого</t>
  </si>
  <si>
    <t xml:space="preserve">  НАЛОГОВЫЕ И НЕНАЛОГОВЫЕ ДОХОДЫ</t>
  </si>
  <si>
    <t xml:space="preserve">    НАЛОГИ НА ПРИБЫЛЬ, ДОХОДЫ</t>
  </si>
  <si>
    <t>00010102010011000110</t>
  </si>
  <si>
    <t xml:space="preserve">    ГОСУДАРСТВЕННАЯ ПОШЛИНА</t>
  </si>
  <si>
    <t xml:space="preserve">    ДОХОДЫ ОТ ИСПОЛЬЗОВАНИЯ ИМУЩЕСТВА, НАХОДЯЩЕГОСЯ В ГОСУДАРСТВЕННОЙ И МУНИЦИПАЛЬНОЙ СОБСТВЕННОСТИ</t>
  </si>
  <si>
    <t xml:space="preserve">  БЕЗВОЗМЕЗДНЫЕ ПОСТУПЛЕНИЯ</t>
  </si>
  <si>
    <t xml:space="preserve">   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</si>
  <si>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ИТОГО ДОХОДОВ</t>
  </si>
  <si>
    <t>0409</t>
  </si>
  <si>
    <t>Наименование раздела, подраздела,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</si>
  <si>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</si>
  <si>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</si>
  <si>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</si>
  <si>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</si>
  <si>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</si>
  <si>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</si>
  <si>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</si>
  <si>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НАЦИОНАЛЬНАЯ ЭКОНОМИКА</t>
  </si>
  <si>
    <t xml:space="preserve">      Транспорт</t>
  </si>
  <si>
    <t xml:space="preserve">      Дорожное хозяйство, дорожные фонды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</si>
  <si>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</si>
  <si>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</si>
  <si>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Коммунальное хозяйство</t>
  </si>
  <si>
    <t xml:space="preserve">    ОБРАЗОВАНИЕ</t>
  </si>
  <si>
    <t xml:space="preserve">      Молодежная политика и оздоровление детей</t>
  </si>
  <si>
    <t xml:space="preserve">    КУЛЬТУРА, КИНЕМАТОГРАФИЯ</t>
  </si>
  <si>
    <t xml:space="preserve">      Культура</t>
  </si>
  <si>
    <t xml:space="preserve">    ФИЗИЧЕСКАЯ КУЛЬТУРА И СПОРТ</t>
  </si>
  <si>
    <t xml:space="preserve">      Массовый спорт</t>
  </si>
  <si>
    <t>1102</t>
  </si>
  <si>
    <t>00010000000000000000</t>
  </si>
  <si>
    <t>00010100000000000000</t>
  </si>
  <si>
    <t>00010800000000000000</t>
  </si>
  <si>
    <t>00011100000000000000</t>
  </si>
  <si>
    <t>00011105013100000120</t>
  </si>
  <si>
    <t>00020000000000000000</t>
  </si>
  <si>
    <t>00020200000000000000</t>
  </si>
  <si>
    <t>00010102030011000110</t>
  </si>
  <si>
    <t xml:space="preserve">    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</si>
  <si>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в рублях</t>
  </si>
  <si>
    <t>в процентах к сумме средств, отраженных в графе 4</t>
  </si>
  <si>
    <t xml:space="preserve">    НАЛОГИ НА ИМУЩЕСТВО</t>
  </si>
  <si>
    <t>00010600000000000000</t>
  </si>
  <si>
    <t xml:space="preserve">      налог на имущество физических лиц, зачисляемый в местные бюджеты</t>
  </si>
  <si>
    <t>00010601030101000110</t>
  </si>
  <si>
    <t xml:space="preserve">      налог на имущество физ. лиц, зачисляемый в бюджеты поселений</t>
  </si>
  <si>
    <t>00010601030102000110</t>
  </si>
  <si>
    <t xml:space="preserve">      земельный налог, зачисляемый в бюджеты поселений</t>
  </si>
  <si>
    <t>00010606013101000110</t>
  </si>
  <si>
    <t xml:space="preserve">      земельный налог,</t>
  </si>
  <si>
    <t>00010606013102000110</t>
  </si>
  <si>
    <t xml:space="preserve">      земельный налог</t>
  </si>
  <si>
    <t>00010606023101000110</t>
  </si>
  <si>
    <t xml:space="preserve">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</si>
  <si>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00010804020011000110</t>
  </si>
  <si>
    <t xml:space="preserve">      Субвенции бюджетам поселений на осуществление первичного воинского учета на территориях, где отсутствую военные комиссариаты</t>
  </si>
  <si>
    <t>00020203015100000151</t>
  </si>
  <si>
    <t>00020203024100000151</t>
  </si>
  <si>
    <t xml:space="preserve">      Прочие межбюджетные трансферты, передаваемые бюджетам поселений</t>
  </si>
  <si>
    <t>00020204999100000151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</si>
  <si>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</si>
  <si>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</si>
  <si>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</si>
  <si>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</si>
  <si>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Обеспечение пожарной безопасности</t>
  </si>
  <si>
    <t>0310</t>
  </si>
  <si>
    <t xml:space="preserve">      Благоустройство</t>
  </si>
  <si>
    <t>0503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</si>
  <si>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</si>
  <si>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</si>
  <si>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</si>
  <si>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</si>
  <si>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>Приложение 1</t>
  </si>
  <si>
    <t>Приложение 2</t>
  </si>
  <si>
    <t>00010102040011000110</t>
  </si>
  <si>
    <t>00010606023102000110</t>
  </si>
  <si>
    <t xml:space="preserve">    ДОХОДЫ ОТ ОКАЗАНИЯ ПЛАТНЫХ УСЛУГ И КОМПЕНСАЦИИ ЗАТРАТ ГОСУДАРСТВА</t>
  </si>
  <si>
    <t>00011300000000000000</t>
  </si>
  <si>
    <t xml:space="preserve">      Прочие доходы от оказания платных услуг (работ) получателями средств бюджетов поселений</t>
  </si>
  <si>
    <t>00011301995100004130</t>
  </si>
  <si>
    <t xml:space="preserve">      Субвенции бюджетам поселений на выполнение передаваемых полномочий субъектов Российской Федерации</t>
  </si>
  <si>
    <t xml:space="preserve">      Налог на доходы физических лиц с доходов, источником которых является налоговый 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</si>
  <si>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</si>
  <si>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назаключение договоров аренды указанных земельных участков</t>
  </si>
  <si>
    <t>единица измерения: руб.</t>
  </si>
  <si>
    <t>Сумма средств, предусмотренная на 2013 год в Решении о местном бюджете, в рублях</t>
  </si>
  <si>
    <t>0314</t>
  </si>
  <si>
    <t xml:space="preserve">    СОЦИАЛЬНАЯ ПОЛИТИКА</t>
  </si>
  <si>
    <t xml:space="preserve">      Социальное обеспечение населения</t>
  </si>
  <si>
    <t>1000</t>
  </si>
  <si>
    <t>1003</t>
  </si>
  <si>
    <t xml:space="preserve">      Жилищное хозяйство</t>
  </si>
  <si>
    <t>0501</t>
  </si>
  <si>
    <t xml:space="preserve">    НАЛОГИ НА СОВОКУПНЫЙ ДОХОД</t>
  </si>
  <si>
    <t>00010500000000000000</t>
  </si>
  <si>
    <t xml:space="preserve">      Единый сельскохозяйственный налог</t>
  </si>
  <si>
    <t>00010503010011000110</t>
  </si>
  <si>
    <t xml:space="preserve">      Единый сельскохозяйственный налог (за налоговые периоды, истекшие до 1 января 2011 года)</t>
  </si>
  <si>
    <t>00010503020011000110</t>
  </si>
  <si>
    <t xml:space="preserve">    ДОХОДЫ ОТ ПРОДАЖИ МАТЕРИАЛЬНЫХ И НЕМАТЕРИАЛЬНЫХ АКТИВОВ</t>
  </si>
  <si>
    <t>00011400000000000000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</si>
  <si>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</si>
  <si>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</si>
  <si>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    ПРОЧИЕ НЕНАЛОГОВЫЕ ДОХОДЫ</t>
  </si>
  <si>
    <t>00011700000000000000</t>
  </si>
  <si>
    <t xml:space="preserve">      Невыясненные поступления, зачисляемые в бюджеты поселений</t>
  </si>
  <si>
    <t>00011701050100000180</t>
  </si>
  <si>
    <t xml:space="preserve">      Резервные фонды</t>
  </si>
  <si>
    <t>0111</t>
  </si>
  <si>
    <t xml:space="preserve">      Другие вопросы в области национальной безопасности и правоохранительной деятельности</t>
  </si>
  <si>
    <t>Сумма средств, предусмотренная на 2014 год в Решении о местном бюджете, в рублях</t>
  </si>
  <si>
    <t xml:space="preserve">      Пенсионное обеспечение</t>
  </si>
  <si>
    <t>1001</t>
  </si>
  <si>
    <t>код</t>
  </si>
  <si>
    <t>00010300000000000000</t>
  </si>
  <si>
    <t xml:space="preserve">    НАЛОГИ НА ТОВАРЫ (РАБОТЫ, УСЛУГИ), РЕАЛИЗУЕМЫЕ НА ТЕРРИТОРИИ РОССИЙСКОЙ ФЕДЕРАЦИИ</t>
  </si>
  <si>
    <t>00010302230010000110</t>
  </si>
  <si>
    <t xml:space="preserve">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нормативов отчислений в местные бюджеты</t>
  </si>
  <si>
    <t>00010302240010000110</t>
  </si>
  <si>
    <t xml:space="preserve">      Доходы от уплаты акцизов на моторные масла для дизельных и(или)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</si>
  <si>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</si>
  <si>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 xml:space="preserve">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</si>
  <si>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</si>
  <si>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 xml:space="preserve">      Доходы от уплаты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</si>
  <si>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00011105075100003120</t>
  </si>
  <si>
    <t xml:space="preserve">      Доходы от сдачи в аренду объектов нежилого фонда муниципальных районов, находящихся в казне поселений и не являющихся памятниками истории, культуры и градостроительства</t>
  </si>
  <si>
    <t>00011105075100004120</t>
  </si>
  <si>
    <t xml:space="preserve">      Плата за пользование жилыми помещениями (плата за наем) муниципального жилищного фонда, находящегося в казне поселений</t>
  </si>
  <si>
    <t>00011105075100010120</t>
  </si>
  <si>
    <t xml:space="preserve">      Доходы от сдачи в аренду движимого имущества, находящегося в казне поселений</t>
  </si>
  <si>
    <t>00010102020013000110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</si>
  <si>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</si>
  <si>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>00010102030013000110</t>
  </si>
  <si>
    <t xml:space="preserve">      Налог на доходы физических лиц с доходов, полученных физическими лицами в сответствии со статьей 228 Налогового кодекса Российской Федерации</t>
  </si>
  <si>
    <t>00010503020012000110</t>
  </si>
  <si>
    <t xml:space="preserve">      Земельный налог</t>
  </si>
  <si>
    <t>00010606023103000110</t>
  </si>
  <si>
    <t>00010102020011000110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</si>
  <si>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</si>
  <si>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00010503010012000110</t>
  </si>
  <si>
    <t xml:space="preserve">      18210503010012000110</t>
  </si>
  <si>
    <t>00010606013103000110</t>
  </si>
  <si>
    <t>00010900000000000000</t>
  </si>
  <si>
    <t xml:space="preserve">    ЗАДОЛЖЕННОСТЬ ПО ОТМЕНЕННЫМ НАЛОГАМ, СБОРАМ И ИНЫМ ОБЯЗАТЕЛЬНЫМ ПЛАТЕЖАМ</t>
  </si>
  <si>
    <t>00010904053101000110</t>
  </si>
  <si>
    <t xml:space="preserve">      земельный налог (по обязательствам, возникшим до 01.01.2006г.), мобилизируемый на территориях сельских поселений
</t>
  </si>
  <si>
    <t>00011600000000000000</t>
  </si>
  <si>
    <t xml:space="preserve">    ШТРАФЫ, САНКЦИИ, ВОЗМЕЩЕНИЕ УЩЕРБА</t>
  </si>
  <si>
    <t>00011633050100000140</t>
  </si>
  <si>
    <t xml:space="preserve">      Денежные взыскания (штрафы) за нарушение законодательства Российской Федерации о размещении заказов на поставки товаров. выполнение работ. оказание услуг для нужд поселений</t>
  </si>
  <si>
    <t>00020204053100000151</t>
  </si>
  <si>
    <t xml:space="preserve">      Межбюджетные трансферты, передаваемые бюджетам поселений на государственную поддержку лучших работников муниципальных учреждений культуры, находящихся на территориях сельских поселений</t>
  </si>
  <si>
    <t>Информация об исполнении расходов бюджета муниципального образования "Обуховское сельское поселение" на 01.08.2014 года</t>
  </si>
  <si>
    <t>Информация об исполнении доходов бюджета муниципального образования "Обуховское сельское поселение" на 01.08.2014 год</t>
  </si>
  <si>
    <t>00010102010012000110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</si>
  <si>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</si>
  <si>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00010102010013000110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</si>
  <si>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</si>
  <si>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00010102010014000110</t>
  </si>
  <si>
    <t>00010102030012000110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</si>
  <si>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</si>
  <si>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00011302995100001130</t>
  </si>
  <si>
    <t xml:space="preserve">      Прочие доходы от компенсации затрат бюджетов поселений (в части возврата дебиторской задолженности прошлых лет)</t>
  </si>
  <si>
    <t>56,73%</t>
  </si>
  <si>
    <t>59,17%</t>
  </si>
  <si>
    <t>58,11%</t>
  </si>
  <si>
    <t>382,99%</t>
  </si>
  <si>
    <t>314,66%</t>
  </si>
  <si>
    <t>152,51%</t>
  </si>
  <si>
    <t>100,75%</t>
  </si>
  <si>
    <t>13,22%</t>
  </si>
  <si>
    <t>45,93%</t>
  </si>
  <si>
    <t>42,48%</t>
  </si>
  <si>
    <t>51,02%</t>
  </si>
  <si>
    <t>51,80%</t>
  </si>
  <si>
    <t>-25,72%</t>
  </si>
  <si>
    <t>60,82%</t>
  </si>
  <si>
    <t>69,87%</t>
  </si>
  <si>
    <t>0,00%</t>
  </si>
  <si>
    <t>62,64%</t>
  </si>
  <si>
    <t>86,71%</t>
  </si>
  <si>
    <t>25,71%</t>
  </si>
  <si>
    <t>89,66%</t>
  </si>
  <si>
    <t>104,60%</t>
  </si>
  <si>
    <t>79,62%</t>
  </si>
  <si>
    <t>200,00%</t>
  </si>
  <si>
    <t>117,15%</t>
  </si>
  <si>
    <t>86,56%</t>
  </si>
  <si>
    <t>126,69%</t>
  </si>
  <si>
    <t>53,60%</t>
  </si>
  <si>
    <t>87,47%</t>
  </si>
  <si>
    <t>142,26%</t>
  </si>
  <si>
    <t>54,12%</t>
  </si>
  <si>
    <t>56,69%</t>
  </si>
  <si>
    <t>7,12%</t>
  </si>
  <si>
    <t>95,58%</t>
  </si>
  <si>
    <t>73,34%</t>
  </si>
  <si>
    <t>241,93%</t>
  </si>
  <si>
    <t>60,00%</t>
  </si>
  <si>
    <t>43,96%</t>
  </si>
  <si>
    <t>75,00%</t>
  </si>
  <si>
    <t>100,00%</t>
  </si>
  <si>
    <t>43,70%</t>
  </si>
  <si>
    <t>48,53%</t>
  </si>
  <si>
    <t>ИТОГО РАСХОДОВ: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</si>
</sst>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#,##0.00000"/>
    <numFmt numFmtId="188" formatCode="[$-FC19]d\ mmmm\ yyyy\ &quot;г.&quot;"/>
    <numFmt numFmtId="189" formatCode="0.00;[Red]0.00"/>
    <numFmt numFmtId="190" formatCode="_(\$* #,##0_);_(\$* \(#,##0\);_(\$* &quot;-&quot;_);_(@_)"/>
    <numFmt numFmtId="191" formatCode="_(\$* #,##0.00_);_(\$* \(#,##0.00\);_(\$* &quot;-&quot;??_);_(@_)"/>
  </numFmts>
  <fonts count="49">
    <font>
      <sz val="10"/>
      <name val="Arial"/>
      <family val="0"/>
    </font>
    <font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0"/>
      <color indexed="8"/>
      <name val="Arial"/>
      <family val="0"/>
    </font>
    <font>
      <b/>
      <sz val="10"/>
      <color indexed="8"/>
      <name val="Arial CYR"/>
      <family val="0"/>
    </font>
    <font>
      <b/>
      <sz val="16"/>
      <name val="Times New Roman"/>
      <family val="1"/>
    </font>
    <font>
      <sz val="16"/>
      <name val="Arial"/>
      <family val="2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2" fillId="3" borderId="0" applyNumberFormat="0" applyBorder="0" applyAlignment="0" applyProtection="0"/>
    <xf numFmtId="0" fontId="6" fillId="4" borderId="0" applyNumberFormat="0" applyBorder="0" applyAlignment="0" applyProtection="0"/>
    <xf numFmtId="0" fontId="32" fillId="5" borderId="0" applyNumberFormat="0" applyBorder="0" applyAlignment="0" applyProtection="0"/>
    <xf numFmtId="0" fontId="6" fillId="6" borderId="0" applyNumberFormat="0" applyBorder="0" applyAlignment="0" applyProtection="0"/>
    <xf numFmtId="0" fontId="32" fillId="7" borderId="0" applyNumberFormat="0" applyBorder="0" applyAlignment="0" applyProtection="0"/>
    <xf numFmtId="0" fontId="6" fillId="8" borderId="0" applyNumberFormat="0" applyBorder="0" applyAlignment="0" applyProtection="0"/>
    <xf numFmtId="0" fontId="32" fillId="9" borderId="0" applyNumberFormat="0" applyBorder="0" applyAlignment="0" applyProtection="0"/>
    <xf numFmtId="0" fontId="6" fillId="10" borderId="0" applyNumberFormat="0" applyBorder="0" applyAlignment="0" applyProtection="0"/>
    <xf numFmtId="0" fontId="32" fillId="11" borderId="0" applyNumberFormat="0" applyBorder="0" applyAlignment="0" applyProtection="0"/>
    <xf numFmtId="0" fontId="6" fillId="12" borderId="0" applyNumberFormat="0" applyBorder="0" applyAlignment="0" applyProtection="0"/>
    <xf numFmtId="0" fontId="32" fillId="13" borderId="0" applyNumberFormat="0" applyBorder="0" applyAlignment="0" applyProtection="0"/>
    <xf numFmtId="0" fontId="6" fillId="14" borderId="0" applyNumberFormat="0" applyBorder="0" applyAlignment="0" applyProtection="0"/>
    <xf numFmtId="0" fontId="32" fillId="15" borderId="0" applyNumberFormat="0" applyBorder="0" applyAlignment="0" applyProtection="0"/>
    <xf numFmtId="0" fontId="6" fillId="16" borderId="0" applyNumberFormat="0" applyBorder="0" applyAlignment="0" applyProtection="0"/>
    <xf numFmtId="0" fontId="32" fillId="17" borderId="0" applyNumberFormat="0" applyBorder="0" applyAlignment="0" applyProtection="0"/>
    <xf numFmtId="0" fontId="6" fillId="18" borderId="0" applyNumberFormat="0" applyBorder="0" applyAlignment="0" applyProtection="0"/>
    <xf numFmtId="0" fontId="32" fillId="19" borderId="0" applyNumberFormat="0" applyBorder="0" applyAlignment="0" applyProtection="0"/>
    <xf numFmtId="0" fontId="6" fillId="8" borderId="0" applyNumberFormat="0" applyBorder="0" applyAlignment="0" applyProtection="0"/>
    <xf numFmtId="0" fontId="32" fillId="20" borderId="0" applyNumberFormat="0" applyBorder="0" applyAlignment="0" applyProtection="0"/>
    <xf numFmtId="0" fontId="6" fillId="14" borderId="0" applyNumberFormat="0" applyBorder="0" applyAlignment="0" applyProtection="0"/>
    <xf numFmtId="0" fontId="32" fillId="21" borderId="0" applyNumberFormat="0" applyBorder="0" applyAlignment="0" applyProtection="0"/>
    <xf numFmtId="0" fontId="6" fillId="22" borderId="0" applyNumberFormat="0" applyBorder="0" applyAlignment="0" applyProtection="0"/>
    <xf numFmtId="0" fontId="32" fillId="23" borderId="0" applyNumberFormat="0" applyBorder="0" applyAlignment="0" applyProtection="0"/>
    <xf numFmtId="0" fontId="7" fillId="24" borderId="0" applyNumberFormat="0" applyBorder="0" applyAlignment="0" applyProtection="0"/>
    <xf numFmtId="0" fontId="33" fillId="25" borderId="0" applyNumberFormat="0" applyBorder="0" applyAlignment="0" applyProtection="0"/>
    <xf numFmtId="0" fontId="7" fillId="16" borderId="0" applyNumberFormat="0" applyBorder="0" applyAlignment="0" applyProtection="0"/>
    <xf numFmtId="0" fontId="33" fillId="26" borderId="0" applyNumberFormat="0" applyBorder="0" applyAlignment="0" applyProtection="0"/>
    <xf numFmtId="0" fontId="7" fillId="18" borderId="0" applyNumberFormat="0" applyBorder="0" applyAlignment="0" applyProtection="0"/>
    <xf numFmtId="0" fontId="33" fillId="27" borderId="0" applyNumberFormat="0" applyBorder="0" applyAlignment="0" applyProtection="0"/>
    <xf numFmtId="0" fontId="7" fillId="28" borderId="0" applyNumberFormat="0" applyBorder="0" applyAlignment="0" applyProtection="0"/>
    <xf numFmtId="0" fontId="33" fillId="29" borderId="0" applyNumberFormat="0" applyBorder="0" applyAlignment="0" applyProtection="0"/>
    <xf numFmtId="0" fontId="7" fillId="30" borderId="0" applyNumberFormat="0" applyBorder="0" applyAlignment="0" applyProtection="0"/>
    <xf numFmtId="0" fontId="33" fillId="31" borderId="0" applyNumberFormat="0" applyBorder="0" applyAlignment="0" applyProtection="0"/>
    <xf numFmtId="0" fontId="7" fillId="32" borderId="0" applyNumberFormat="0" applyBorder="0" applyAlignment="0" applyProtection="0"/>
    <xf numFmtId="0" fontId="33" fillId="33" borderId="0" applyNumberFormat="0" applyBorder="0" applyAlignment="0" applyProtection="0"/>
    <xf numFmtId="0" fontId="7" fillId="34" borderId="0" applyNumberFormat="0" applyBorder="0" applyAlignment="0" applyProtection="0"/>
    <xf numFmtId="0" fontId="33" fillId="35" borderId="0" applyNumberFormat="0" applyBorder="0" applyAlignment="0" applyProtection="0"/>
    <xf numFmtId="0" fontId="7" fillId="36" borderId="0" applyNumberFormat="0" applyBorder="0" applyAlignment="0" applyProtection="0"/>
    <xf numFmtId="0" fontId="33" fillId="37" borderId="0" applyNumberFormat="0" applyBorder="0" applyAlignment="0" applyProtection="0"/>
    <xf numFmtId="0" fontId="7" fillId="38" borderId="0" applyNumberFormat="0" applyBorder="0" applyAlignment="0" applyProtection="0"/>
    <xf numFmtId="0" fontId="33" fillId="39" borderId="0" applyNumberFormat="0" applyBorder="0" applyAlignment="0" applyProtection="0"/>
    <xf numFmtId="0" fontId="7" fillId="28" borderId="0" applyNumberFormat="0" applyBorder="0" applyAlignment="0" applyProtection="0"/>
    <xf numFmtId="0" fontId="33" fillId="40" borderId="0" applyNumberFormat="0" applyBorder="0" applyAlignment="0" applyProtection="0"/>
    <xf numFmtId="0" fontId="7" fillId="30" borderId="0" applyNumberFormat="0" applyBorder="0" applyAlignment="0" applyProtection="0"/>
    <xf numFmtId="0" fontId="33" fillId="41" borderId="0" applyNumberFormat="0" applyBorder="0" applyAlignment="0" applyProtection="0"/>
    <xf numFmtId="0" fontId="7" fillId="42" borderId="0" applyNumberFormat="0" applyBorder="0" applyAlignment="0" applyProtection="0"/>
    <xf numFmtId="0" fontId="33" fillId="43" borderId="0" applyNumberFormat="0" applyBorder="0" applyAlignment="0" applyProtection="0"/>
    <xf numFmtId="0" fontId="8" fillId="12" borderId="1" applyNumberFormat="0" applyAlignment="0" applyProtection="0"/>
    <xf numFmtId="0" fontId="34" fillId="44" borderId="2" applyNumberFormat="0" applyAlignment="0" applyProtection="0"/>
    <xf numFmtId="0" fontId="9" fillId="45" borderId="3" applyNumberFormat="0" applyAlignment="0" applyProtection="0"/>
    <xf numFmtId="0" fontId="35" fillId="46" borderId="4" applyNumberFormat="0" applyAlignment="0" applyProtection="0"/>
    <xf numFmtId="0" fontId="10" fillId="45" borderId="1" applyNumberFormat="0" applyAlignment="0" applyProtection="0"/>
    <xf numFmtId="0" fontId="36" fillId="46" borderId="2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37" fillId="0" borderId="6" applyNumberFormat="0" applyFill="0" applyAlignment="0" applyProtection="0"/>
    <xf numFmtId="0" fontId="12" fillId="0" borderId="7" applyNumberFormat="0" applyFill="0" applyAlignment="0" applyProtection="0"/>
    <xf numFmtId="0" fontId="38" fillId="0" borderId="8" applyNumberFormat="0" applyFill="0" applyAlignment="0" applyProtection="0"/>
    <xf numFmtId="0" fontId="13" fillId="0" borderId="9" applyNumberFormat="0" applyFill="0" applyAlignment="0" applyProtection="0"/>
    <xf numFmtId="0" fontId="39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40" fillId="0" borderId="12" applyNumberFormat="0" applyFill="0" applyAlignment="0" applyProtection="0"/>
    <xf numFmtId="0" fontId="15" fillId="47" borderId="13" applyNumberFormat="0" applyAlignment="0" applyProtection="0"/>
    <xf numFmtId="0" fontId="41" fillId="48" borderId="14" applyNumberFormat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43" fillId="50" borderId="0" applyNumberFormat="0" applyBorder="0" applyAlignment="0" applyProtection="0"/>
    <xf numFmtId="0" fontId="1" fillId="51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4" fillId="52" borderId="0" applyNumberFormat="0" applyBorder="0" applyAlignment="0" applyProtection="0"/>
    <xf numFmtId="0" fontId="1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" fillId="53" borderId="15" applyNumberFormat="0" applyFont="0" applyAlignment="0" applyProtection="0"/>
    <xf numFmtId="0" fontId="32" fillId="54" borderId="16" applyNumberFormat="0" applyFont="0" applyAlignment="0" applyProtection="0"/>
    <xf numFmtId="9" fontId="0" fillId="0" borderId="0" applyFont="0" applyFill="0" applyBorder="0" applyAlignment="0" applyProtection="0"/>
    <xf numFmtId="0" fontId="20" fillId="0" borderId="17" applyNumberFormat="0" applyFill="0" applyAlignment="0" applyProtection="0"/>
    <xf numFmtId="0" fontId="46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48" fillId="55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56" borderId="19" xfId="0" applyNumberFormat="1" applyFont="1" applyFill="1" applyBorder="1" applyAlignment="1">
      <alignment horizontal="center" vertical="center"/>
    </xf>
    <xf numFmtId="0" fontId="2" fillId="56" borderId="19" xfId="0" applyNumberFormat="1" applyFont="1" applyFill="1" applyBorder="1" applyAlignment="1">
      <alignment horizontal="center" vertical="center" shrinkToFit="1"/>
    </xf>
    <xf numFmtId="0" fontId="2" fillId="56" borderId="19" xfId="0" applyFont="1" applyFill="1" applyBorder="1" applyAlignment="1">
      <alignment horizontal="center"/>
    </xf>
    <xf numFmtId="0" fontId="2" fillId="57" borderId="19" xfId="0" applyFont="1" applyFill="1" applyBorder="1" applyAlignment="1">
      <alignment horizontal="center"/>
    </xf>
    <xf numFmtId="0" fontId="5" fillId="56" borderId="0" xfId="0" applyFont="1" applyFill="1" applyAlignment="1">
      <alignment horizontal="center"/>
    </xf>
    <xf numFmtId="0" fontId="5" fillId="56" borderId="0" xfId="0" applyFont="1" applyFill="1" applyAlignment="1">
      <alignment/>
    </xf>
    <xf numFmtId="0" fontId="5" fillId="56" borderId="0" xfId="0" applyFont="1" applyFill="1" applyAlignment="1">
      <alignment horizontal="right"/>
    </xf>
    <xf numFmtId="0" fontId="2" fillId="56" borderId="0" xfId="0" applyFont="1" applyFill="1" applyAlignment="1">
      <alignment/>
    </xf>
    <xf numFmtId="0" fontId="2" fillId="56" borderId="0" xfId="0" applyFont="1" applyFill="1" applyAlignment="1">
      <alignment horizontal="center"/>
    </xf>
    <xf numFmtId="0" fontId="2" fillId="56" borderId="19" xfId="0" applyFont="1" applyFill="1" applyBorder="1" applyAlignment="1">
      <alignment horizontal="center" vertical="center" wrapText="1"/>
    </xf>
    <xf numFmtId="0" fontId="6" fillId="56" borderId="0" xfId="91" applyFill="1">
      <alignment/>
      <protection/>
    </xf>
    <xf numFmtId="0" fontId="23" fillId="56" borderId="19" xfId="91" applyFont="1" applyFill="1" applyBorder="1" applyAlignment="1">
      <alignment horizontal="center" vertical="center" wrapText="1"/>
      <protection/>
    </xf>
    <xf numFmtId="49" fontId="0" fillId="56" borderId="20" xfId="0" applyNumberFormat="1" applyFont="1" applyFill="1" applyBorder="1" applyAlignment="1" applyProtection="1">
      <alignment horizontal="center" vertical="top" shrinkToFit="1"/>
      <protection/>
    </xf>
    <xf numFmtId="0" fontId="0" fillId="56" borderId="20" xfId="0" applyNumberFormat="1" applyFont="1" applyFill="1" applyBorder="1" applyAlignment="1" applyProtection="1">
      <alignment horizontal="left" vertical="top" wrapText="1"/>
      <protection/>
    </xf>
    <xf numFmtId="0" fontId="0" fillId="56" borderId="20" xfId="0" applyNumberFormat="1" applyFont="1" applyFill="1" applyBorder="1" applyAlignment="1" applyProtection="1">
      <alignment horizontal="center" vertical="top" wrapText="1"/>
      <protection/>
    </xf>
    <xf numFmtId="4" fontId="30" fillId="58" borderId="20" xfId="0" applyNumberFormat="1" applyFont="1" applyFill="1" applyBorder="1" applyAlignment="1" applyProtection="1">
      <alignment horizontal="right" vertical="top" shrinkToFit="1"/>
      <protection/>
    </xf>
    <xf numFmtId="10" fontId="30" fillId="58" borderId="20" xfId="0" applyNumberFormat="1" applyFont="1" applyFill="1" applyBorder="1" applyAlignment="1" applyProtection="1" quotePrefix="1">
      <alignment horizontal="center" vertical="top" shrinkToFit="1"/>
      <protection/>
    </xf>
    <xf numFmtId="10" fontId="30" fillId="58" borderId="20" xfId="0" applyNumberFormat="1" applyFont="1" applyFill="1" applyBorder="1" applyAlignment="1" applyProtection="1">
      <alignment horizontal="center" vertical="top" shrinkToFit="1"/>
      <protection/>
    </xf>
    <xf numFmtId="0" fontId="0" fillId="56" borderId="20" xfId="0" applyNumberFormat="1" applyFont="1" applyFill="1" applyBorder="1" applyAlignment="1" applyProtection="1" quotePrefix="1">
      <alignment horizontal="left" vertical="top" wrapText="1"/>
      <protection/>
    </xf>
    <xf numFmtId="0" fontId="0" fillId="56" borderId="0" xfId="0" applyNumberFormat="1" applyFont="1" applyFill="1" applyBorder="1" applyAlignment="1" applyProtection="1">
      <alignment/>
      <protection/>
    </xf>
    <xf numFmtId="0" fontId="0" fillId="56" borderId="0" xfId="0" applyNumberFormat="1" applyFont="1" applyFill="1" applyBorder="1" applyAlignment="1" applyProtection="1">
      <alignment horizontal="left" wrapText="1"/>
      <protection/>
    </xf>
    <xf numFmtId="0" fontId="0" fillId="56" borderId="0" xfId="0" applyNumberFormat="1" applyFont="1" applyFill="1" applyBorder="1" applyAlignment="1" applyProtection="1">
      <alignment/>
      <protection locked="0"/>
    </xf>
    <xf numFmtId="0" fontId="27" fillId="56" borderId="19" xfId="0" applyNumberFormat="1" applyFont="1" applyFill="1" applyBorder="1" applyAlignment="1" applyProtection="1">
      <alignment vertical="top" wrapText="1"/>
      <protection/>
    </xf>
    <xf numFmtId="0" fontId="2" fillId="57" borderId="19" xfId="0" applyNumberFormat="1" applyFont="1" applyFill="1" applyBorder="1" applyAlignment="1">
      <alignment horizontal="center" vertical="center"/>
    </xf>
    <xf numFmtId="0" fontId="27" fillId="57" borderId="19" xfId="0" applyNumberFormat="1" applyFont="1" applyFill="1" applyBorder="1" applyAlignment="1" applyProtection="1">
      <alignment vertical="top" wrapText="1"/>
      <protection/>
    </xf>
    <xf numFmtId="49" fontId="0" fillId="57" borderId="19" xfId="0" applyNumberFormat="1" applyFont="1" applyFill="1" applyBorder="1" applyAlignment="1" applyProtection="1">
      <alignment horizontal="center" vertical="top" shrinkToFit="1"/>
      <protection/>
    </xf>
    <xf numFmtId="4" fontId="27" fillId="59" borderId="19" xfId="0" applyNumberFormat="1" applyFont="1" applyFill="1" applyBorder="1" applyAlignment="1" applyProtection="1">
      <alignment horizontal="right" vertical="top" shrinkToFit="1"/>
      <protection/>
    </xf>
    <xf numFmtId="49" fontId="0" fillId="56" borderId="19" xfId="0" applyNumberFormat="1" applyFont="1" applyFill="1" applyBorder="1" applyAlignment="1" applyProtection="1">
      <alignment horizontal="center" vertical="top" shrinkToFit="1"/>
      <protection/>
    </xf>
    <xf numFmtId="4" fontId="27" fillId="58" borderId="19" xfId="0" applyNumberFormat="1" applyFont="1" applyFill="1" applyBorder="1" applyAlignment="1" applyProtection="1">
      <alignment horizontal="right" vertical="top" shrinkToFit="1"/>
      <protection/>
    </xf>
    <xf numFmtId="0" fontId="23" fillId="56" borderId="19" xfId="91" applyFont="1" applyFill="1" applyBorder="1" applyAlignment="1">
      <alignment horizontal="center" vertical="center" wrapText="1"/>
      <protection/>
    </xf>
    <xf numFmtId="0" fontId="25" fillId="56" borderId="19" xfId="92" applyFont="1" applyFill="1" applyBorder="1" applyAlignment="1">
      <alignment horizontal="center" vertical="center" wrapText="1"/>
      <protection/>
    </xf>
    <xf numFmtId="0" fontId="23" fillId="56" borderId="0" xfId="91" applyFont="1" applyFill="1" applyAlignment="1">
      <alignment horizontal="right" wrapText="1"/>
      <protection/>
    </xf>
    <xf numFmtId="0" fontId="23" fillId="56" borderId="21" xfId="91" applyFont="1" applyFill="1" applyBorder="1" applyAlignment="1">
      <alignment horizontal="right"/>
      <protection/>
    </xf>
    <xf numFmtId="0" fontId="0" fillId="56" borderId="0" xfId="0" applyNumberFormat="1" applyFont="1" applyFill="1" applyBorder="1" applyAlignment="1" applyProtection="1">
      <alignment horizontal="left" wrapText="1"/>
      <protection/>
    </xf>
    <xf numFmtId="0" fontId="24" fillId="56" borderId="0" xfId="91" applyFont="1" applyFill="1" applyAlignment="1">
      <alignment horizontal="center" wrapText="1"/>
      <protection/>
    </xf>
    <xf numFmtId="0" fontId="6" fillId="56" borderId="19" xfId="91" applyFill="1" applyBorder="1" applyAlignment="1">
      <alignment horizontal="center" vertical="center" wrapText="1"/>
      <protection/>
    </xf>
    <xf numFmtId="0" fontId="31" fillId="56" borderId="19" xfId="0" applyFont="1" applyFill="1" applyBorder="1" applyAlignment="1">
      <alignment horizontal="center"/>
    </xf>
    <xf numFmtId="0" fontId="5" fillId="56" borderId="0" xfId="0" applyFont="1" applyFill="1" applyAlignment="1">
      <alignment horizontal="right" wrapText="1"/>
    </xf>
    <xf numFmtId="0" fontId="0" fillId="56" borderId="0" xfId="0" applyFill="1" applyAlignment="1">
      <alignment horizontal="right" wrapText="1"/>
    </xf>
    <xf numFmtId="0" fontId="2" fillId="56" borderId="19" xfId="0" applyFont="1" applyFill="1" applyBorder="1" applyAlignment="1">
      <alignment horizontal="center" vertical="center" wrapText="1"/>
    </xf>
    <xf numFmtId="0" fontId="2" fillId="56" borderId="19" xfId="0" applyFont="1" applyFill="1" applyBorder="1" applyAlignment="1">
      <alignment horizontal="center" vertical="center"/>
    </xf>
    <xf numFmtId="0" fontId="28" fillId="56" borderId="0" xfId="0" applyFont="1" applyFill="1" applyAlignment="1">
      <alignment horizontal="center" vertical="center" wrapText="1"/>
    </xf>
    <xf numFmtId="0" fontId="29" fillId="56" borderId="0" xfId="0" applyFont="1" applyFill="1" applyAlignment="1">
      <alignment wrapText="1"/>
    </xf>
    <xf numFmtId="49" fontId="30" fillId="57" borderId="20" xfId="0" applyNumberFormat="1" applyFont="1" applyFill="1" applyBorder="1" applyAlignment="1" applyProtection="1">
      <alignment horizontal="left" vertical="top" shrinkToFit="1"/>
      <protection/>
    </xf>
    <xf numFmtId="49" fontId="30" fillId="57" borderId="20" xfId="0" applyNumberFormat="1" applyFont="1" applyFill="1" applyBorder="1" applyAlignment="1" applyProtection="1">
      <alignment horizontal="left" vertical="top" shrinkToFit="1"/>
      <protection/>
    </xf>
    <xf numFmtId="4" fontId="30" fillId="59" borderId="20" xfId="0" applyNumberFormat="1" applyFont="1" applyFill="1" applyBorder="1" applyAlignment="1" applyProtection="1">
      <alignment horizontal="right" vertical="top" shrinkToFit="1"/>
      <protection/>
    </xf>
    <xf numFmtId="10" fontId="30" fillId="59" borderId="20" xfId="0" applyNumberFormat="1" applyFont="1" applyFill="1" applyBorder="1" applyAlignment="1" applyProtection="1" quotePrefix="1">
      <alignment horizontal="center" vertical="top" shrinkToFit="1"/>
      <protection/>
    </xf>
  </cellXfs>
  <cellStyles count="9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Обычный 4" xfId="90"/>
    <cellStyle name="Обычный_Исполнение бюджета на 01.03.2013 для сайта" xfId="91"/>
    <cellStyle name="Обычный_Исполнение на 01.12.12 для сайта" xfId="92"/>
    <cellStyle name="Followed Hyperlink" xfId="93"/>
    <cellStyle name="Плохой" xfId="94"/>
    <cellStyle name="Плохой 2" xfId="95"/>
    <cellStyle name="Пояснение" xfId="96"/>
    <cellStyle name="Пояснение 2" xfId="97"/>
    <cellStyle name="Примечание" xfId="98"/>
    <cellStyle name="Примечание 2" xfId="99"/>
    <cellStyle name="Percent" xfId="100"/>
    <cellStyle name="Связанная ячейка" xfId="101"/>
    <cellStyle name="Связанная ячейка 2" xfId="102"/>
    <cellStyle name="Текст предупреждения" xfId="103"/>
    <cellStyle name="Текст предупреждения 2" xfId="104"/>
    <cellStyle name="Comma" xfId="105"/>
    <cellStyle name="Comma [0]" xfId="106"/>
    <cellStyle name="Хороший" xfId="107"/>
    <cellStyle name="Хороший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8"/>
  <sheetViews>
    <sheetView showGridLines="0" showZeros="0" tabSelected="1" zoomScalePageLayoutView="0" workbookViewId="0" topLeftCell="A23">
      <selection activeCell="AN25" sqref="AN25"/>
    </sheetView>
  </sheetViews>
  <sheetFormatPr defaultColWidth="10.28125" defaultRowHeight="12.75"/>
  <cols>
    <col min="1" max="1" width="18.00390625" style="11" customWidth="1"/>
    <col min="2" max="2" width="40.8515625" style="11" customWidth="1"/>
    <col min="3" max="17" width="0" style="11" hidden="1" customWidth="1"/>
    <col min="18" max="18" width="15.00390625" style="11" customWidth="1"/>
    <col min="19" max="25" width="0" style="11" hidden="1" customWidth="1"/>
    <col min="26" max="26" width="15.7109375" style="11" customWidth="1"/>
    <col min="27" max="34" width="0" style="11" hidden="1" customWidth="1"/>
    <col min="35" max="35" width="8.140625" style="11" customWidth="1"/>
    <col min="36" max="16384" width="10.28125" style="11" customWidth="1"/>
  </cols>
  <sheetData>
    <row r="1" spans="2:35" ht="25.5" customHeight="1">
      <c r="B1" s="32" t="s">
        <v>103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</row>
    <row r="2" spans="1:35" ht="31.5" customHeight="1">
      <c r="A2" s="35" t="s">
        <v>184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</row>
    <row r="3" spans="1:35" ht="2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</row>
    <row r="4" spans="1:35" ht="15.75" customHeight="1" hidden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</row>
    <row r="5" spans="1:35" ht="15.7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</row>
    <row r="6" spans="2:35" ht="15">
      <c r="B6" s="33" t="s">
        <v>115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</row>
    <row r="7" spans="1:35" ht="23.25" customHeight="1">
      <c r="A7" s="30" t="s">
        <v>144</v>
      </c>
      <c r="B7" s="30" t="s">
        <v>21</v>
      </c>
      <c r="C7" s="30" t="s">
        <v>22</v>
      </c>
      <c r="D7" s="30" t="s">
        <v>22</v>
      </c>
      <c r="E7" s="30" t="s">
        <v>22</v>
      </c>
      <c r="F7" s="30" t="s">
        <v>23</v>
      </c>
      <c r="G7" s="30"/>
      <c r="H7" s="30"/>
      <c r="I7" s="30" t="s">
        <v>24</v>
      </c>
      <c r="J7" s="30"/>
      <c r="K7" s="30"/>
      <c r="L7" s="30" t="s">
        <v>22</v>
      </c>
      <c r="M7" s="30" t="s">
        <v>22</v>
      </c>
      <c r="N7" s="30" t="s">
        <v>22</v>
      </c>
      <c r="O7" s="30" t="s">
        <v>22</v>
      </c>
      <c r="P7" s="30" t="s">
        <v>22</v>
      </c>
      <c r="Q7" s="30" t="s">
        <v>22</v>
      </c>
      <c r="R7" s="31" t="s">
        <v>116</v>
      </c>
      <c r="S7" s="30" t="s">
        <v>22</v>
      </c>
      <c r="T7" s="30" t="s">
        <v>22</v>
      </c>
      <c r="U7" s="30" t="s">
        <v>22</v>
      </c>
      <c r="V7" s="30" t="s">
        <v>22</v>
      </c>
      <c r="W7" s="30" t="s">
        <v>22</v>
      </c>
      <c r="X7" s="30" t="s">
        <v>25</v>
      </c>
      <c r="Y7" s="30"/>
      <c r="Z7" s="30"/>
      <c r="AA7" s="30" t="s">
        <v>26</v>
      </c>
      <c r="AB7" s="30"/>
      <c r="AC7" s="30"/>
      <c r="AD7" s="12" t="s">
        <v>22</v>
      </c>
      <c r="AE7" s="30" t="s">
        <v>27</v>
      </c>
      <c r="AF7" s="30"/>
      <c r="AG7" s="30" t="s">
        <v>28</v>
      </c>
      <c r="AH7" s="30"/>
      <c r="AI7" s="30" t="s">
        <v>29</v>
      </c>
    </row>
    <row r="8" spans="1:35" ht="55.5" customHeight="1">
      <c r="A8" s="30"/>
      <c r="B8" s="30"/>
      <c r="C8" s="30"/>
      <c r="D8" s="30"/>
      <c r="E8" s="30"/>
      <c r="F8" s="12" t="s">
        <v>22</v>
      </c>
      <c r="G8" s="12" t="s">
        <v>22</v>
      </c>
      <c r="H8" s="12" t="s">
        <v>22</v>
      </c>
      <c r="I8" s="12" t="s">
        <v>22</v>
      </c>
      <c r="J8" s="12" t="s">
        <v>22</v>
      </c>
      <c r="K8" s="12" t="s">
        <v>22</v>
      </c>
      <c r="L8" s="30"/>
      <c r="M8" s="30"/>
      <c r="N8" s="30"/>
      <c r="O8" s="30"/>
      <c r="P8" s="30"/>
      <c r="Q8" s="30"/>
      <c r="R8" s="31"/>
      <c r="S8" s="30"/>
      <c r="T8" s="30"/>
      <c r="U8" s="30"/>
      <c r="V8" s="30"/>
      <c r="W8" s="30"/>
      <c r="X8" s="12" t="s">
        <v>22</v>
      </c>
      <c r="Y8" s="12" t="s">
        <v>22</v>
      </c>
      <c r="Z8" s="12" t="s">
        <v>30</v>
      </c>
      <c r="AA8" s="12" t="s">
        <v>22</v>
      </c>
      <c r="AB8" s="12" t="s">
        <v>22</v>
      </c>
      <c r="AC8" s="12" t="s">
        <v>22</v>
      </c>
      <c r="AD8" s="12"/>
      <c r="AE8" s="12" t="s">
        <v>22</v>
      </c>
      <c r="AF8" s="12" t="s">
        <v>22</v>
      </c>
      <c r="AG8" s="12" t="s">
        <v>22</v>
      </c>
      <c r="AH8" s="12" t="s">
        <v>22</v>
      </c>
      <c r="AI8" s="36"/>
    </row>
    <row r="9" spans="1:35" ht="15">
      <c r="A9" s="13" t="s">
        <v>61</v>
      </c>
      <c r="B9" s="14" t="s">
        <v>31</v>
      </c>
      <c r="C9" s="13" t="s">
        <v>61</v>
      </c>
      <c r="D9" s="13"/>
      <c r="E9" s="13"/>
      <c r="F9" s="15"/>
      <c r="G9" s="13"/>
      <c r="H9" s="13"/>
      <c r="I9" s="13"/>
      <c r="J9" s="13"/>
      <c r="K9" s="13"/>
      <c r="L9" s="13"/>
      <c r="M9" s="13"/>
      <c r="N9" s="13"/>
      <c r="O9" s="16">
        <v>0</v>
      </c>
      <c r="P9" s="16">
        <v>18431000</v>
      </c>
      <c r="Q9" s="16">
        <v>53200</v>
      </c>
      <c r="R9" s="16">
        <v>18484200</v>
      </c>
      <c r="S9" s="16">
        <v>18484200</v>
      </c>
      <c r="T9" s="16">
        <v>18484200</v>
      </c>
      <c r="U9" s="16">
        <v>0</v>
      </c>
      <c r="V9" s="16">
        <v>0</v>
      </c>
      <c r="W9" s="16">
        <v>0</v>
      </c>
      <c r="X9" s="16">
        <v>0</v>
      </c>
      <c r="Y9" s="16">
        <v>10486163.09</v>
      </c>
      <c r="Z9" s="16">
        <v>10486163.09</v>
      </c>
      <c r="AA9" s="16">
        <v>0</v>
      </c>
      <c r="AB9" s="16">
        <v>10486163.09</v>
      </c>
      <c r="AC9" s="16">
        <v>10486163.09</v>
      </c>
      <c r="AD9" s="16">
        <v>10486163.09</v>
      </c>
      <c r="AE9" s="16">
        <v>7998036.91</v>
      </c>
      <c r="AF9" s="17" t="s">
        <v>194</v>
      </c>
      <c r="AG9" s="16">
        <v>7998036.91</v>
      </c>
      <c r="AH9" s="17" t="s">
        <v>194</v>
      </c>
      <c r="AI9" s="17">
        <f>Z9/R9</f>
        <v>0.5673041348827648</v>
      </c>
    </row>
    <row r="10" spans="1:35" ht="15">
      <c r="A10" s="13" t="s">
        <v>62</v>
      </c>
      <c r="B10" s="14" t="s">
        <v>32</v>
      </c>
      <c r="C10" s="13" t="s">
        <v>62</v>
      </c>
      <c r="D10" s="13"/>
      <c r="E10" s="13"/>
      <c r="F10" s="15"/>
      <c r="G10" s="13"/>
      <c r="H10" s="13"/>
      <c r="I10" s="13"/>
      <c r="J10" s="13"/>
      <c r="K10" s="13"/>
      <c r="L10" s="13"/>
      <c r="M10" s="13"/>
      <c r="N10" s="13"/>
      <c r="O10" s="16">
        <v>0</v>
      </c>
      <c r="P10" s="16">
        <v>6312000</v>
      </c>
      <c r="Q10" s="16">
        <v>0</v>
      </c>
      <c r="R10" s="16">
        <v>6312000</v>
      </c>
      <c r="S10" s="16">
        <v>6312000</v>
      </c>
      <c r="T10" s="16">
        <v>6312000</v>
      </c>
      <c r="U10" s="16">
        <v>0</v>
      </c>
      <c r="V10" s="16">
        <v>0</v>
      </c>
      <c r="W10" s="16">
        <v>0</v>
      </c>
      <c r="X10" s="16">
        <v>0</v>
      </c>
      <c r="Y10" s="16">
        <v>3734700.49</v>
      </c>
      <c r="Z10" s="16">
        <v>3734700.49</v>
      </c>
      <c r="AA10" s="16">
        <v>0</v>
      </c>
      <c r="AB10" s="16">
        <v>3734700.49</v>
      </c>
      <c r="AC10" s="16">
        <v>3734700.49</v>
      </c>
      <c r="AD10" s="16">
        <v>3734700.49</v>
      </c>
      <c r="AE10" s="16">
        <v>2577299.51</v>
      </c>
      <c r="AF10" s="17" t="s">
        <v>195</v>
      </c>
      <c r="AG10" s="16">
        <v>2577299.51</v>
      </c>
      <c r="AH10" s="17" t="s">
        <v>195</v>
      </c>
      <c r="AI10" s="17">
        <f>Z10/R10</f>
        <v>0.5916825871356147</v>
      </c>
    </row>
    <row r="11" spans="1:35" ht="89.25">
      <c r="A11" s="13" t="s">
        <v>33</v>
      </c>
      <c r="B11" s="14" t="s">
        <v>112</v>
      </c>
      <c r="C11" s="13" t="s">
        <v>33</v>
      </c>
      <c r="D11" s="13"/>
      <c r="E11" s="13"/>
      <c r="F11" s="15"/>
      <c r="G11" s="13"/>
      <c r="H11" s="13"/>
      <c r="I11" s="13"/>
      <c r="J11" s="13"/>
      <c r="K11" s="13"/>
      <c r="L11" s="13"/>
      <c r="M11" s="13"/>
      <c r="N11" s="13"/>
      <c r="O11" s="16">
        <v>0</v>
      </c>
      <c r="P11" s="16">
        <v>6308000</v>
      </c>
      <c r="Q11" s="16">
        <v>-20120</v>
      </c>
      <c r="R11" s="16">
        <v>6287880</v>
      </c>
      <c r="S11" s="16">
        <v>6287880</v>
      </c>
      <c r="T11" s="16">
        <v>6287880</v>
      </c>
      <c r="U11" s="16">
        <v>0</v>
      </c>
      <c r="V11" s="16">
        <v>0</v>
      </c>
      <c r="W11" s="16">
        <v>0</v>
      </c>
      <c r="X11" s="16">
        <v>0</v>
      </c>
      <c r="Y11" s="16">
        <v>3653675.2</v>
      </c>
      <c r="Z11" s="16">
        <v>3653675.2</v>
      </c>
      <c r="AA11" s="16">
        <v>0</v>
      </c>
      <c r="AB11" s="16">
        <v>3653675.2</v>
      </c>
      <c r="AC11" s="16">
        <v>3653675.2</v>
      </c>
      <c r="AD11" s="16">
        <v>3653675.2</v>
      </c>
      <c r="AE11" s="16">
        <v>2634204.8</v>
      </c>
      <c r="AF11" s="17" t="s">
        <v>196</v>
      </c>
      <c r="AG11" s="16">
        <v>2634204.8</v>
      </c>
      <c r="AH11" s="17" t="s">
        <v>196</v>
      </c>
      <c r="AI11" s="17">
        <f>Z11/R11</f>
        <v>0.5810663053366159</v>
      </c>
    </row>
    <row r="12" spans="1:35" ht="89.25">
      <c r="A12" s="13" t="s">
        <v>185</v>
      </c>
      <c r="B12" s="14" t="s">
        <v>186</v>
      </c>
      <c r="C12" s="13" t="s">
        <v>185</v>
      </c>
      <c r="D12" s="13"/>
      <c r="E12" s="13"/>
      <c r="F12" s="15"/>
      <c r="G12" s="13"/>
      <c r="H12" s="13"/>
      <c r="I12" s="13"/>
      <c r="J12" s="13"/>
      <c r="K12" s="13"/>
      <c r="L12" s="13"/>
      <c r="M12" s="13"/>
      <c r="N12" s="13"/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11836.49</v>
      </c>
      <c r="Z12" s="16">
        <v>11836.49</v>
      </c>
      <c r="AA12" s="16">
        <v>0</v>
      </c>
      <c r="AB12" s="16">
        <v>11836.49</v>
      </c>
      <c r="AC12" s="16">
        <v>11836.49</v>
      </c>
      <c r="AD12" s="16">
        <v>11836.49</v>
      </c>
      <c r="AE12" s="16">
        <v>-11836.49</v>
      </c>
      <c r="AF12" s="18"/>
      <c r="AG12" s="16">
        <v>-11836.49</v>
      </c>
      <c r="AH12" s="18"/>
      <c r="AI12" s="17"/>
    </row>
    <row r="13" spans="1:35" ht="89.25">
      <c r="A13" s="13" t="s">
        <v>187</v>
      </c>
      <c r="B13" s="14" t="s">
        <v>188</v>
      </c>
      <c r="C13" s="13" t="s">
        <v>187</v>
      </c>
      <c r="D13" s="13"/>
      <c r="E13" s="13"/>
      <c r="F13" s="15"/>
      <c r="G13" s="13"/>
      <c r="H13" s="13"/>
      <c r="I13" s="13"/>
      <c r="J13" s="13"/>
      <c r="K13" s="13"/>
      <c r="L13" s="13"/>
      <c r="M13" s="13"/>
      <c r="N13" s="13"/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19105.41</v>
      </c>
      <c r="Z13" s="16">
        <v>19105.41</v>
      </c>
      <c r="AA13" s="16">
        <v>0</v>
      </c>
      <c r="AB13" s="16">
        <v>19105.41</v>
      </c>
      <c r="AC13" s="16">
        <v>19105.41</v>
      </c>
      <c r="AD13" s="16">
        <v>19105.41</v>
      </c>
      <c r="AE13" s="16">
        <v>-19105.41</v>
      </c>
      <c r="AF13" s="18"/>
      <c r="AG13" s="16">
        <v>-19105.41</v>
      </c>
      <c r="AH13" s="18"/>
      <c r="AI13" s="17"/>
    </row>
    <row r="14" spans="1:35" ht="89.25">
      <c r="A14" s="13" t="s">
        <v>189</v>
      </c>
      <c r="B14" s="14" t="s">
        <v>186</v>
      </c>
      <c r="C14" s="13" t="s">
        <v>189</v>
      </c>
      <c r="D14" s="13"/>
      <c r="E14" s="13"/>
      <c r="F14" s="15"/>
      <c r="G14" s="13"/>
      <c r="H14" s="13"/>
      <c r="I14" s="13"/>
      <c r="J14" s="13"/>
      <c r="K14" s="13"/>
      <c r="L14" s="13"/>
      <c r="M14" s="13"/>
      <c r="N14" s="13"/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8"/>
      <c r="AG14" s="16">
        <v>0</v>
      </c>
      <c r="AH14" s="18"/>
      <c r="AI14" s="17"/>
    </row>
    <row r="15" spans="1:35" ht="140.25">
      <c r="A15" s="13" t="s">
        <v>168</v>
      </c>
      <c r="B15" s="14" t="s">
        <v>169</v>
      </c>
      <c r="C15" s="13" t="s">
        <v>168</v>
      </c>
      <c r="D15" s="13"/>
      <c r="E15" s="13"/>
      <c r="F15" s="15"/>
      <c r="G15" s="13"/>
      <c r="H15" s="13"/>
      <c r="I15" s="13"/>
      <c r="J15" s="13"/>
      <c r="K15" s="13"/>
      <c r="L15" s="13"/>
      <c r="M15" s="13"/>
      <c r="N15" s="13"/>
      <c r="O15" s="16">
        <v>0</v>
      </c>
      <c r="P15" s="16">
        <v>0</v>
      </c>
      <c r="Q15" s="16">
        <v>9000</v>
      </c>
      <c r="R15" s="16">
        <v>9000</v>
      </c>
      <c r="S15" s="16">
        <v>9000</v>
      </c>
      <c r="T15" s="16">
        <v>9000</v>
      </c>
      <c r="U15" s="16">
        <v>0</v>
      </c>
      <c r="V15" s="16">
        <v>0</v>
      </c>
      <c r="W15" s="16">
        <v>0</v>
      </c>
      <c r="X15" s="16">
        <v>0</v>
      </c>
      <c r="Y15" s="16">
        <v>34468.72</v>
      </c>
      <c r="Z15" s="16">
        <v>34468.72</v>
      </c>
      <c r="AA15" s="16">
        <v>0</v>
      </c>
      <c r="AB15" s="16">
        <v>34468.72</v>
      </c>
      <c r="AC15" s="16">
        <v>34468.72</v>
      </c>
      <c r="AD15" s="16">
        <v>34468.72</v>
      </c>
      <c r="AE15" s="16">
        <v>-25468.72</v>
      </c>
      <c r="AF15" s="17" t="s">
        <v>197</v>
      </c>
      <c r="AG15" s="16">
        <v>-25468.72</v>
      </c>
      <c r="AH15" s="17" t="s">
        <v>197</v>
      </c>
      <c r="AI15" s="17">
        <f>Z15/R15</f>
        <v>3.829857777777778</v>
      </c>
    </row>
    <row r="16" spans="1:35" ht="140.25">
      <c r="A16" s="13" t="s">
        <v>161</v>
      </c>
      <c r="B16" s="14" t="s">
        <v>162</v>
      </c>
      <c r="C16" s="13" t="s">
        <v>161</v>
      </c>
      <c r="D16" s="13"/>
      <c r="E16" s="13"/>
      <c r="F16" s="15"/>
      <c r="G16" s="13"/>
      <c r="H16" s="13"/>
      <c r="I16" s="13"/>
      <c r="J16" s="13"/>
      <c r="K16" s="13"/>
      <c r="L16" s="13"/>
      <c r="M16" s="13"/>
      <c r="N16" s="13"/>
      <c r="O16" s="16">
        <v>0</v>
      </c>
      <c r="P16" s="16">
        <v>0</v>
      </c>
      <c r="Q16" s="16">
        <v>120</v>
      </c>
      <c r="R16" s="16">
        <v>120</v>
      </c>
      <c r="S16" s="16">
        <v>120</v>
      </c>
      <c r="T16" s="16">
        <v>120</v>
      </c>
      <c r="U16" s="16">
        <v>0</v>
      </c>
      <c r="V16" s="16">
        <v>0</v>
      </c>
      <c r="W16" s="16">
        <v>0</v>
      </c>
      <c r="X16" s="16">
        <v>0</v>
      </c>
      <c r="Y16" s="16">
        <v>377.59</v>
      </c>
      <c r="Z16" s="16">
        <v>377.59</v>
      </c>
      <c r="AA16" s="16">
        <v>0</v>
      </c>
      <c r="AB16" s="16">
        <v>377.59</v>
      </c>
      <c r="AC16" s="16">
        <v>377.59</v>
      </c>
      <c r="AD16" s="16">
        <v>377.59</v>
      </c>
      <c r="AE16" s="16">
        <v>-257.59</v>
      </c>
      <c r="AF16" s="17" t="s">
        <v>198</v>
      </c>
      <c r="AG16" s="16">
        <v>-257.59</v>
      </c>
      <c r="AH16" s="17" t="s">
        <v>198</v>
      </c>
      <c r="AI16" s="17">
        <f>Z16/R16</f>
        <v>3.146583333333333</v>
      </c>
    </row>
    <row r="17" spans="1:35" ht="51">
      <c r="A17" s="13" t="s">
        <v>68</v>
      </c>
      <c r="B17" s="14" t="s">
        <v>69</v>
      </c>
      <c r="C17" s="13" t="s">
        <v>68</v>
      </c>
      <c r="D17" s="13"/>
      <c r="E17" s="13"/>
      <c r="F17" s="15"/>
      <c r="G17" s="13"/>
      <c r="H17" s="13"/>
      <c r="I17" s="13"/>
      <c r="J17" s="13"/>
      <c r="K17" s="13"/>
      <c r="L17" s="13"/>
      <c r="M17" s="13"/>
      <c r="N17" s="13"/>
      <c r="O17" s="16">
        <v>0</v>
      </c>
      <c r="P17" s="16">
        <v>0</v>
      </c>
      <c r="Q17" s="16">
        <v>7000</v>
      </c>
      <c r="R17" s="16">
        <v>7000</v>
      </c>
      <c r="S17" s="16">
        <v>7000</v>
      </c>
      <c r="T17" s="16">
        <v>7000</v>
      </c>
      <c r="U17" s="16">
        <v>0</v>
      </c>
      <c r="V17" s="16">
        <v>0</v>
      </c>
      <c r="W17" s="16">
        <v>0</v>
      </c>
      <c r="X17" s="16">
        <v>0</v>
      </c>
      <c r="Y17" s="16">
        <v>10675.44</v>
      </c>
      <c r="Z17" s="16">
        <v>10675.44</v>
      </c>
      <c r="AA17" s="16">
        <v>0</v>
      </c>
      <c r="AB17" s="16">
        <v>10675.44</v>
      </c>
      <c r="AC17" s="16">
        <v>10675.44</v>
      </c>
      <c r="AD17" s="16">
        <v>10675.44</v>
      </c>
      <c r="AE17" s="16">
        <v>-3675.44</v>
      </c>
      <c r="AF17" s="17" t="s">
        <v>199</v>
      </c>
      <c r="AG17" s="16">
        <v>-3675.44</v>
      </c>
      <c r="AH17" s="17" t="s">
        <v>199</v>
      </c>
      <c r="AI17" s="17">
        <f>Z17/R17</f>
        <v>1.5250628571428573</v>
      </c>
    </row>
    <row r="18" spans="1:35" ht="51">
      <c r="A18" s="13" t="s">
        <v>190</v>
      </c>
      <c r="B18" s="14" t="s">
        <v>191</v>
      </c>
      <c r="C18" s="13" t="s">
        <v>190</v>
      </c>
      <c r="D18" s="13"/>
      <c r="E18" s="13"/>
      <c r="F18" s="15"/>
      <c r="G18" s="13"/>
      <c r="H18" s="13"/>
      <c r="I18" s="13"/>
      <c r="J18" s="13"/>
      <c r="K18" s="13"/>
      <c r="L18" s="13"/>
      <c r="M18" s="13"/>
      <c r="N18" s="13"/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2.67</v>
      </c>
      <c r="Z18" s="16">
        <v>2.67</v>
      </c>
      <c r="AA18" s="16">
        <v>0</v>
      </c>
      <c r="AB18" s="16">
        <v>2.67</v>
      </c>
      <c r="AC18" s="16">
        <v>2.67</v>
      </c>
      <c r="AD18" s="16">
        <v>2.67</v>
      </c>
      <c r="AE18" s="16">
        <v>-2.67</v>
      </c>
      <c r="AF18" s="18"/>
      <c r="AG18" s="16">
        <v>-2.67</v>
      </c>
      <c r="AH18" s="18"/>
      <c r="AI18" s="17"/>
    </row>
    <row r="19" spans="1:35" ht="51">
      <c r="A19" s="13" t="s">
        <v>163</v>
      </c>
      <c r="B19" s="14" t="s">
        <v>164</v>
      </c>
      <c r="C19" s="13" t="s">
        <v>163</v>
      </c>
      <c r="D19" s="13"/>
      <c r="E19" s="13"/>
      <c r="F19" s="15"/>
      <c r="G19" s="13"/>
      <c r="H19" s="13"/>
      <c r="I19" s="13"/>
      <c r="J19" s="13"/>
      <c r="K19" s="13"/>
      <c r="L19" s="13"/>
      <c r="M19" s="13"/>
      <c r="N19" s="13"/>
      <c r="O19" s="16">
        <v>0</v>
      </c>
      <c r="P19" s="16">
        <v>0</v>
      </c>
      <c r="Q19" s="16">
        <v>4000</v>
      </c>
      <c r="R19" s="16">
        <v>4000</v>
      </c>
      <c r="S19" s="16">
        <v>4000</v>
      </c>
      <c r="T19" s="16">
        <v>4000</v>
      </c>
      <c r="U19" s="16">
        <v>0</v>
      </c>
      <c r="V19" s="16">
        <v>0</v>
      </c>
      <c r="W19" s="16">
        <v>0</v>
      </c>
      <c r="X19" s="16">
        <v>0</v>
      </c>
      <c r="Y19" s="16">
        <v>4030</v>
      </c>
      <c r="Z19" s="16">
        <v>4030</v>
      </c>
      <c r="AA19" s="16">
        <v>0</v>
      </c>
      <c r="AB19" s="16">
        <v>4030</v>
      </c>
      <c r="AC19" s="16">
        <v>4030</v>
      </c>
      <c r="AD19" s="16">
        <v>4030</v>
      </c>
      <c r="AE19" s="16">
        <v>-30</v>
      </c>
      <c r="AF19" s="17" t="s">
        <v>200</v>
      </c>
      <c r="AG19" s="16">
        <v>-30</v>
      </c>
      <c r="AH19" s="17" t="s">
        <v>200</v>
      </c>
      <c r="AI19" s="17">
        <f aca="true" t="shared" si="0" ref="AI19:AI27">Z19/R19</f>
        <v>1.0075</v>
      </c>
    </row>
    <row r="20" spans="1:35" ht="102">
      <c r="A20" s="13" t="s">
        <v>105</v>
      </c>
      <c r="B20" s="14" t="s">
        <v>113</v>
      </c>
      <c r="C20" s="13" t="s">
        <v>105</v>
      </c>
      <c r="D20" s="13"/>
      <c r="E20" s="13"/>
      <c r="F20" s="15"/>
      <c r="G20" s="13"/>
      <c r="H20" s="13"/>
      <c r="I20" s="13"/>
      <c r="J20" s="13"/>
      <c r="K20" s="13"/>
      <c r="L20" s="13"/>
      <c r="M20" s="13"/>
      <c r="N20" s="13"/>
      <c r="O20" s="16">
        <v>0</v>
      </c>
      <c r="P20" s="16">
        <v>4000</v>
      </c>
      <c r="Q20" s="16">
        <v>0</v>
      </c>
      <c r="R20" s="16">
        <v>4000</v>
      </c>
      <c r="S20" s="16">
        <v>4000</v>
      </c>
      <c r="T20" s="16">
        <v>4000</v>
      </c>
      <c r="U20" s="16">
        <v>0</v>
      </c>
      <c r="V20" s="16">
        <v>0</v>
      </c>
      <c r="W20" s="16">
        <v>0</v>
      </c>
      <c r="X20" s="16">
        <v>0</v>
      </c>
      <c r="Y20" s="16">
        <v>528.97</v>
      </c>
      <c r="Z20" s="16">
        <v>528.97</v>
      </c>
      <c r="AA20" s="16">
        <v>0</v>
      </c>
      <c r="AB20" s="16">
        <v>528.97</v>
      </c>
      <c r="AC20" s="16">
        <v>528.97</v>
      </c>
      <c r="AD20" s="16">
        <v>528.97</v>
      </c>
      <c r="AE20" s="16">
        <v>3471.03</v>
      </c>
      <c r="AF20" s="17" t="s">
        <v>201</v>
      </c>
      <c r="AG20" s="16">
        <v>3471.03</v>
      </c>
      <c r="AH20" s="17" t="s">
        <v>201</v>
      </c>
      <c r="AI20" s="17">
        <f t="shared" si="0"/>
        <v>0.1322425</v>
      </c>
    </row>
    <row r="21" spans="1:35" ht="38.25">
      <c r="A21" s="13" t="s">
        <v>145</v>
      </c>
      <c r="B21" s="14" t="s">
        <v>146</v>
      </c>
      <c r="C21" s="13" t="s">
        <v>145</v>
      </c>
      <c r="D21" s="13"/>
      <c r="E21" s="13"/>
      <c r="F21" s="15"/>
      <c r="G21" s="13"/>
      <c r="H21" s="13"/>
      <c r="I21" s="13"/>
      <c r="J21" s="13"/>
      <c r="K21" s="13"/>
      <c r="L21" s="13"/>
      <c r="M21" s="13"/>
      <c r="N21" s="13"/>
      <c r="O21" s="16">
        <v>0</v>
      </c>
      <c r="P21" s="16">
        <v>9427000</v>
      </c>
      <c r="Q21" s="16">
        <v>0</v>
      </c>
      <c r="R21" s="16">
        <v>9427000</v>
      </c>
      <c r="S21" s="16">
        <v>9427000</v>
      </c>
      <c r="T21" s="16">
        <v>9427000</v>
      </c>
      <c r="U21" s="16">
        <v>0</v>
      </c>
      <c r="V21" s="16">
        <v>0</v>
      </c>
      <c r="W21" s="16">
        <v>0</v>
      </c>
      <c r="X21" s="16">
        <v>0</v>
      </c>
      <c r="Y21" s="16">
        <v>4329893.35</v>
      </c>
      <c r="Z21" s="16">
        <v>4329893.35</v>
      </c>
      <c r="AA21" s="16">
        <v>0</v>
      </c>
      <c r="AB21" s="16">
        <v>4329893.35</v>
      </c>
      <c r="AC21" s="16">
        <v>4329893.35</v>
      </c>
      <c r="AD21" s="16">
        <v>4329893.35</v>
      </c>
      <c r="AE21" s="16">
        <v>5097106.65</v>
      </c>
      <c r="AF21" s="17" t="s">
        <v>202</v>
      </c>
      <c r="AG21" s="16">
        <v>5097106.65</v>
      </c>
      <c r="AH21" s="17" t="s">
        <v>202</v>
      </c>
      <c r="AI21" s="17">
        <f t="shared" si="0"/>
        <v>0.4593076641561472</v>
      </c>
    </row>
    <row r="22" spans="1:35" ht="76.5">
      <c r="A22" s="13" t="s">
        <v>147</v>
      </c>
      <c r="B22" s="14" t="s">
        <v>148</v>
      </c>
      <c r="C22" s="13" t="s">
        <v>147</v>
      </c>
      <c r="D22" s="13"/>
      <c r="E22" s="13"/>
      <c r="F22" s="15"/>
      <c r="G22" s="13"/>
      <c r="H22" s="13"/>
      <c r="I22" s="13"/>
      <c r="J22" s="13"/>
      <c r="K22" s="13"/>
      <c r="L22" s="13"/>
      <c r="M22" s="13"/>
      <c r="N22" s="13"/>
      <c r="O22" s="16">
        <v>0</v>
      </c>
      <c r="P22" s="16">
        <v>3970000</v>
      </c>
      <c r="Q22" s="16">
        <v>0</v>
      </c>
      <c r="R22" s="16">
        <v>3970000</v>
      </c>
      <c r="S22" s="16">
        <v>3970000</v>
      </c>
      <c r="T22" s="16">
        <v>3970000</v>
      </c>
      <c r="U22" s="16">
        <v>0</v>
      </c>
      <c r="V22" s="16">
        <v>0</v>
      </c>
      <c r="W22" s="16">
        <v>0</v>
      </c>
      <c r="X22" s="16">
        <v>0</v>
      </c>
      <c r="Y22" s="16">
        <v>1686613.17</v>
      </c>
      <c r="Z22" s="16">
        <v>1686613.17</v>
      </c>
      <c r="AA22" s="16">
        <v>0</v>
      </c>
      <c r="AB22" s="16">
        <v>1686613.17</v>
      </c>
      <c r="AC22" s="16">
        <v>1686613.17</v>
      </c>
      <c r="AD22" s="16">
        <v>1686613.17</v>
      </c>
      <c r="AE22" s="16">
        <v>2283386.83</v>
      </c>
      <c r="AF22" s="17" t="s">
        <v>203</v>
      </c>
      <c r="AG22" s="16">
        <v>2283386.83</v>
      </c>
      <c r="AH22" s="17" t="s">
        <v>203</v>
      </c>
      <c r="AI22" s="17">
        <f t="shared" si="0"/>
        <v>0.4248395894206549</v>
      </c>
    </row>
    <row r="23" spans="1:35" ht="102">
      <c r="A23" s="13" t="s">
        <v>149</v>
      </c>
      <c r="B23" s="14" t="s">
        <v>150</v>
      </c>
      <c r="C23" s="13" t="s">
        <v>149</v>
      </c>
      <c r="D23" s="13"/>
      <c r="E23" s="13"/>
      <c r="F23" s="15"/>
      <c r="G23" s="13"/>
      <c r="H23" s="13"/>
      <c r="I23" s="13"/>
      <c r="J23" s="13"/>
      <c r="K23" s="13"/>
      <c r="L23" s="13"/>
      <c r="M23" s="13"/>
      <c r="N23" s="13"/>
      <c r="O23" s="16">
        <v>0</v>
      </c>
      <c r="P23" s="16">
        <v>68000</v>
      </c>
      <c r="Q23" s="16">
        <v>0</v>
      </c>
      <c r="R23" s="16">
        <v>68000</v>
      </c>
      <c r="S23" s="16">
        <v>68000</v>
      </c>
      <c r="T23" s="16">
        <v>68000</v>
      </c>
      <c r="U23" s="16">
        <v>0</v>
      </c>
      <c r="V23" s="16">
        <v>0</v>
      </c>
      <c r="W23" s="16">
        <v>0</v>
      </c>
      <c r="X23" s="16">
        <v>0</v>
      </c>
      <c r="Y23" s="16">
        <v>34696.03</v>
      </c>
      <c r="Z23" s="16">
        <v>34696.03</v>
      </c>
      <c r="AA23" s="16">
        <v>0</v>
      </c>
      <c r="AB23" s="16">
        <v>34696.03</v>
      </c>
      <c r="AC23" s="16">
        <v>34696.03</v>
      </c>
      <c r="AD23" s="16">
        <v>34696.03</v>
      </c>
      <c r="AE23" s="16">
        <v>33303.97</v>
      </c>
      <c r="AF23" s="17" t="s">
        <v>204</v>
      </c>
      <c r="AG23" s="16">
        <v>33303.97</v>
      </c>
      <c r="AH23" s="17" t="s">
        <v>204</v>
      </c>
      <c r="AI23" s="17">
        <f t="shared" si="0"/>
        <v>0.5102357352941176</v>
      </c>
    </row>
    <row r="24" spans="1:35" ht="89.25">
      <c r="A24" s="13" t="s">
        <v>151</v>
      </c>
      <c r="B24" s="14" t="s">
        <v>152</v>
      </c>
      <c r="C24" s="13" t="s">
        <v>151</v>
      </c>
      <c r="D24" s="13"/>
      <c r="E24" s="13"/>
      <c r="F24" s="15"/>
      <c r="G24" s="13"/>
      <c r="H24" s="13"/>
      <c r="I24" s="13"/>
      <c r="J24" s="13"/>
      <c r="K24" s="13"/>
      <c r="L24" s="13"/>
      <c r="M24" s="13"/>
      <c r="N24" s="13"/>
      <c r="O24" s="16">
        <v>0</v>
      </c>
      <c r="P24" s="16">
        <v>5153000</v>
      </c>
      <c r="Q24" s="16">
        <v>0</v>
      </c>
      <c r="R24" s="16">
        <v>5153000</v>
      </c>
      <c r="S24" s="16">
        <v>5153000</v>
      </c>
      <c r="T24" s="16">
        <v>5153000</v>
      </c>
      <c r="U24" s="16">
        <v>0</v>
      </c>
      <c r="V24" s="16">
        <v>0</v>
      </c>
      <c r="W24" s="16">
        <v>0</v>
      </c>
      <c r="X24" s="16">
        <v>0</v>
      </c>
      <c r="Y24" s="16">
        <v>2669288.62</v>
      </c>
      <c r="Z24" s="16">
        <v>2669288.62</v>
      </c>
      <c r="AA24" s="16">
        <v>0</v>
      </c>
      <c r="AB24" s="16">
        <v>2669288.62</v>
      </c>
      <c r="AC24" s="16">
        <v>2669288.62</v>
      </c>
      <c r="AD24" s="16">
        <v>2669288.62</v>
      </c>
      <c r="AE24" s="16">
        <v>2483711.38</v>
      </c>
      <c r="AF24" s="17" t="s">
        <v>205</v>
      </c>
      <c r="AG24" s="16">
        <v>2483711.38</v>
      </c>
      <c r="AH24" s="17" t="s">
        <v>205</v>
      </c>
      <c r="AI24" s="17">
        <f t="shared" si="0"/>
        <v>0.5180067184164564</v>
      </c>
    </row>
    <row r="25" spans="1:35" ht="89.25">
      <c r="A25" s="13" t="s">
        <v>153</v>
      </c>
      <c r="B25" s="14" t="s">
        <v>154</v>
      </c>
      <c r="C25" s="13" t="s">
        <v>153</v>
      </c>
      <c r="D25" s="13"/>
      <c r="E25" s="13"/>
      <c r="F25" s="15"/>
      <c r="G25" s="13"/>
      <c r="H25" s="13"/>
      <c r="I25" s="13"/>
      <c r="J25" s="13"/>
      <c r="K25" s="13"/>
      <c r="L25" s="13"/>
      <c r="M25" s="13"/>
      <c r="N25" s="13"/>
      <c r="O25" s="16">
        <v>0</v>
      </c>
      <c r="P25" s="16">
        <v>236000</v>
      </c>
      <c r="Q25" s="16">
        <v>0</v>
      </c>
      <c r="R25" s="16">
        <v>236000</v>
      </c>
      <c r="S25" s="16">
        <v>236000</v>
      </c>
      <c r="T25" s="16">
        <v>236000</v>
      </c>
      <c r="U25" s="16">
        <v>0</v>
      </c>
      <c r="V25" s="16">
        <v>0</v>
      </c>
      <c r="W25" s="16">
        <v>0</v>
      </c>
      <c r="X25" s="16">
        <v>0</v>
      </c>
      <c r="Y25" s="16">
        <v>-60704.47</v>
      </c>
      <c r="Z25" s="16">
        <v>-60704.47</v>
      </c>
      <c r="AA25" s="16">
        <v>0</v>
      </c>
      <c r="AB25" s="16">
        <v>-60704.47</v>
      </c>
      <c r="AC25" s="16">
        <v>-60704.47</v>
      </c>
      <c r="AD25" s="16">
        <v>-60704.47</v>
      </c>
      <c r="AE25" s="16">
        <v>296704.47</v>
      </c>
      <c r="AF25" s="17" t="s">
        <v>206</v>
      </c>
      <c r="AG25" s="16">
        <v>296704.47</v>
      </c>
      <c r="AH25" s="17" t="s">
        <v>206</v>
      </c>
      <c r="AI25" s="17">
        <f t="shared" si="0"/>
        <v>-0.2572223305084746</v>
      </c>
    </row>
    <row r="26" spans="1:35" ht="15">
      <c r="A26" s="13" t="s">
        <v>125</v>
      </c>
      <c r="B26" s="14" t="s">
        <v>124</v>
      </c>
      <c r="C26" s="13" t="s">
        <v>125</v>
      </c>
      <c r="D26" s="13"/>
      <c r="E26" s="13"/>
      <c r="F26" s="15"/>
      <c r="G26" s="13"/>
      <c r="H26" s="13"/>
      <c r="I26" s="13"/>
      <c r="J26" s="13"/>
      <c r="K26" s="13"/>
      <c r="L26" s="13"/>
      <c r="M26" s="13"/>
      <c r="N26" s="13"/>
      <c r="O26" s="16">
        <v>0</v>
      </c>
      <c r="P26" s="16">
        <v>31000</v>
      </c>
      <c r="Q26" s="16">
        <v>0</v>
      </c>
      <c r="R26" s="16">
        <v>31000</v>
      </c>
      <c r="S26" s="16">
        <v>31000</v>
      </c>
      <c r="T26" s="16">
        <v>31000</v>
      </c>
      <c r="U26" s="16">
        <v>0</v>
      </c>
      <c r="V26" s="16">
        <v>0</v>
      </c>
      <c r="W26" s="16">
        <v>0</v>
      </c>
      <c r="X26" s="16">
        <v>0</v>
      </c>
      <c r="Y26" s="16">
        <v>18854.81</v>
      </c>
      <c r="Z26" s="16">
        <v>18854.81</v>
      </c>
      <c r="AA26" s="16">
        <v>0</v>
      </c>
      <c r="AB26" s="16">
        <v>18854.81</v>
      </c>
      <c r="AC26" s="16">
        <v>18854.81</v>
      </c>
      <c r="AD26" s="16">
        <v>18854.81</v>
      </c>
      <c r="AE26" s="16">
        <v>12145.19</v>
      </c>
      <c r="AF26" s="17" t="s">
        <v>207</v>
      </c>
      <c r="AG26" s="16">
        <v>12145.19</v>
      </c>
      <c r="AH26" s="17" t="s">
        <v>207</v>
      </c>
      <c r="AI26" s="17">
        <f t="shared" si="0"/>
        <v>0.6082196774193549</v>
      </c>
    </row>
    <row r="27" spans="1:35" ht="15">
      <c r="A27" s="13" t="s">
        <v>127</v>
      </c>
      <c r="B27" s="14" t="s">
        <v>126</v>
      </c>
      <c r="C27" s="13" t="s">
        <v>127</v>
      </c>
      <c r="D27" s="13"/>
      <c r="E27" s="13"/>
      <c r="F27" s="15"/>
      <c r="G27" s="13"/>
      <c r="H27" s="13"/>
      <c r="I27" s="13"/>
      <c r="J27" s="13"/>
      <c r="K27" s="13"/>
      <c r="L27" s="13"/>
      <c r="M27" s="13"/>
      <c r="N27" s="13"/>
      <c r="O27" s="16">
        <v>0</v>
      </c>
      <c r="P27" s="16">
        <v>26000</v>
      </c>
      <c r="Q27" s="16">
        <v>0</v>
      </c>
      <c r="R27" s="16">
        <v>26000</v>
      </c>
      <c r="S27" s="16">
        <v>26000</v>
      </c>
      <c r="T27" s="16">
        <v>26000</v>
      </c>
      <c r="U27" s="16">
        <v>0</v>
      </c>
      <c r="V27" s="16">
        <v>0</v>
      </c>
      <c r="W27" s="16">
        <v>0</v>
      </c>
      <c r="X27" s="16">
        <v>0</v>
      </c>
      <c r="Y27" s="16">
        <v>18165.44</v>
      </c>
      <c r="Z27" s="16">
        <v>18165.44</v>
      </c>
      <c r="AA27" s="16">
        <v>0</v>
      </c>
      <c r="AB27" s="16">
        <v>18165.44</v>
      </c>
      <c r="AC27" s="16">
        <v>18165.44</v>
      </c>
      <c r="AD27" s="16">
        <v>18165.44</v>
      </c>
      <c r="AE27" s="16">
        <v>7834.56</v>
      </c>
      <c r="AF27" s="17" t="s">
        <v>208</v>
      </c>
      <c r="AG27" s="16">
        <v>7834.56</v>
      </c>
      <c r="AH27" s="17" t="s">
        <v>208</v>
      </c>
      <c r="AI27" s="17">
        <f t="shared" si="0"/>
        <v>0.6986707692307692</v>
      </c>
    </row>
    <row r="28" spans="1:35" ht="15">
      <c r="A28" s="13" t="s">
        <v>170</v>
      </c>
      <c r="B28" s="19" t="s">
        <v>171</v>
      </c>
      <c r="C28" s="13" t="s">
        <v>170</v>
      </c>
      <c r="D28" s="13"/>
      <c r="E28" s="13"/>
      <c r="F28" s="15"/>
      <c r="G28" s="13"/>
      <c r="H28" s="13"/>
      <c r="I28" s="13"/>
      <c r="J28" s="13"/>
      <c r="K28" s="13"/>
      <c r="L28" s="13"/>
      <c r="M28" s="13"/>
      <c r="N28" s="13"/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62.95</v>
      </c>
      <c r="Z28" s="16">
        <v>62.95</v>
      </c>
      <c r="AA28" s="16">
        <v>0</v>
      </c>
      <c r="AB28" s="16">
        <v>62.95</v>
      </c>
      <c r="AC28" s="16">
        <v>62.95</v>
      </c>
      <c r="AD28" s="16">
        <v>62.95</v>
      </c>
      <c r="AE28" s="16">
        <v>-62.95</v>
      </c>
      <c r="AF28" s="18"/>
      <c r="AG28" s="16">
        <v>-62.95</v>
      </c>
      <c r="AH28" s="18"/>
      <c r="AI28" s="17"/>
    </row>
    <row r="29" spans="1:35" ht="38.25">
      <c r="A29" s="13" t="s">
        <v>129</v>
      </c>
      <c r="B29" s="14" t="s">
        <v>128</v>
      </c>
      <c r="C29" s="13" t="s">
        <v>129</v>
      </c>
      <c r="D29" s="13"/>
      <c r="E29" s="13"/>
      <c r="F29" s="15"/>
      <c r="G29" s="13"/>
      <c r="H29" s="13"/>
      <c r="I29" s="13"/>
      <c r="J29" s="13"/>
      <c r="K29" s="13"/>
      <c r="L29" s="13"/>
      <c r="M29" s="13"/>
      <c r="N29" s="13"/>
      <c r="O29" s="16">
        <v>0</v>
      </c>
      <c r="P29" s="16">
        <v>5000</v>
      </c>
      <c r="Q29" s="16">
        <v>-1000</v>
      </c>
      <c r="R29" s="16">
        <v>4000</v>
      </c>
      <c r="S29" s="16">
        <v>4000</v>
      </c>
      <c r="T29" s="16">
        <v>4000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4000</v>
      </c>
      <c r="AF29" s="17" t="s">
        <v>209</v>
      </c>
      <c r="AG29" s="16">
        <v>4000</v>
      </c>
      <c r="AH29" s="17" t="s">
        <v>209</v>
      </c>
      <c r="AI29" s="17">
        <f aca="true" t="shared" si="1" ref="AI29:AI41">Z29/R29</f>
        <v>0</v>
      </c>
    </row>
    <row r="30" spans="1:35" ht="38.25">
      <c r="A30" s="13" t="s">
        <v>165</v>
      </c>
      <c r="B30" s="14" t="s">
        <v>128</v>
      </c>
      <c r="C30" s="13" t="s">
        <v>165</v>
      </c>
      <c r="D30" s="13"/>
      <c r="E30" s="13"/>
      <c r="F30" s="15"/>
      <c r="G30" s="13"/>
      <c r="H30" s="13"/>
      <c r="I30" s="13"/>
      <c r="J30" s="13"/>
      <c r="K30" s="13"/>
      <c r="L30" s="13"/>
      <c r="M30" s="13"/>
      <c r="N30" s="13"/>
      <c r="O30" s="16">
        <v>0</v>
      </c>
      <c r="P30" s="16">
        <v>0</v>
      </c>
      <c r="Q30" s="16">
        <v>1000</v>
      </c>
      <c r="R30" s="16">
        <v>1000</v>
      </c>
      <c r="S30" s="16">
        <v>1000</v>
      </c>
      <c r="T30" s="16">
        <v>1000</v>
      </c>
      <c r="U30" s="16">
        <v>0</v>
      </c>
      <c r="V30" s="16">
        <v>0</v>
      </c>
      <c r="W30" s="16">
        <v>0</v>
      </c>
      <c r="X30" s="16">
        <v>0</v>
      </c>
      <c r="Y30" s="16">
        <v>626.42</v>
      </c>
      <c r="Z30" s="16">
        <v>626.42</v>
      </c>
      <c r="AA30" s="16">
        <v>0</v>
      </c>
      <c r="AB30" s="16">
        <v>626.42</v>
      </c>
      <c r="AC30" s="16">
        <v>626.42</v>
      </c>
      <c r="AD30" s="16">
        <v>626.42</v>
      </c>
      <c r="AE30" s="16">
        <v>373.58</v>
      </c>
      <c r="AF30" s="17" t="s">
        <v>210</v>
      </c>
      <c r="AG30" s="16">
        <v>373.58</v>
      </c>
      <c r="AH30" s="17" t="s">
        <v>210</v>
      </c>
      <c r="AI30" s="17">
        <f t="shared" si="1"/>
        <v>0.62642</v>
      </c>
    </row>
    <row r="31" spans="1:35" ht="15">
      <c r="A31" s="13" t="s">
        <v>73</v>
      </c>
      <c r="B31" s="14" t="s">
        <v>72</v>
      </c>
      <c r="C31" s="13" t="s">
        <v>73</v>
      </c>
      <c r="D31" s="13"/>
      <c r="E31" s="13"/>
      <c r="F31" s="15"/>
      <c r="G31" s="13"/>
      <c r="H31" s="13"/>
      <c r="I31" s="13"/>
      <c r="J31" s="13"/>
      <c r="K31" s="13"/>
      <c r="L31" s="13"/>
      <c r="M31" s="13"/>
      <c r="N31" s="13"/>
      <c r="O31" s="16">
        <v>0</v>
      </c>
      <c r="P31" s="16">
        <v>1745000</v>
      </c>
      <c r="Q31" s="16">
        <v>0</v>
      </c>
      <c r="R31" s="16">
        <v>1745000</v>
      </c>
      <c r="S31" s="16">
        <v>1745000</v>
      </c>
      <c r="T31" s="16">
        <v>1745000</v>
      </c>
      <c r="U31" s="16">
        <v>0</v>
      </c>
      <c r="V31" s="16">
        <v>0</v>
      </c>
      <c r="W31" s="16">
        <v>0</v>
      </c>
      <c r="X31" s="16">
        <v>0</v>
      </c>
      <c r="Y31" s="16">
        <v>1513025.44</v>
      </c>
      <c r="Z31" s="16">
        <v>1513025.44</v>
      </c>
      <c r="AA31" s="16">
        <v>0</v>
      </c>
      <c r="AB31" s="16">
        <v>1513025.44</v>
      </c>
      <c r="AC31" s="16">
        <v>1513025.44</v>
      </c>
      <c r="AD31" s="16">
        <v>1513025.44</v>
      </c>
      <c r="AE31" s="16">
        <v>231974.56</v>
      </c>
      <c r="AF31" s="17" t="s">
        <v>211</v>
      </c>
      <c r="AG31" s="16">
        <v>231974.56</v>
      </c>
      <c r="AH31" s="17" t="s">
        <v>211</v>
      </c>
      <c r="AI31" s="17">
        <f t="shared" si="1"/>
        <v>0.8670632893982808</v>
      </c>
    </row>
    <row r="32" spans="1:35" ht="25.5">
      <c r="A32" s="13" t="s">
        <v>75</v>
      </c>
      <c r="B32" s="14" t="s">
        <v>74</v>
      </c>
      <c r="C32" s="13" t="s">
        <v>75</v>
      </c>
      <c r="D32" s="13"/>
      <c r="E32" s="13"/>
      <c r="F32" s="15"/>
      <c r="G32" s="13"/>
      <c r="H32" s="13"/>
      <c r="I32" s="13"/>
      <c r="J32" s="13"/>
      <c r="K32" s="13"/>
      <c r="L32" s="13"/>
      <c r="M32" s="13"/>
      <c r="N32" s="13"/>
      <c r="O32" s="16">
        <v>0</v>
      </c>
      <c r="P32" s="16">
        <v>548000</v>
      </c>
      <c r="Q32" s="16">
        <v>-5000</v>
      </c>
      <c r="R32" s="16">
        <v>543000</v>
      </c>
      <c r="S32" s="16">
        <v>543000</v>
      </c>
      <c r="T32" s="16">
        <v>543000</v>
      </c>
      <c r="U32" s="16">
        <v>0</v>
      </c>
      <c r="V32" s="16">
        <v>0</v>
      </c>
      <c r="W32" s="16">
        <v>0</v>
      </c>
      <c r="X32" s="16">
        <v>0</v>
      </c>
      <c r="Y32" s="16">
        <v>139597.34</v>
      </c>
      <c r="Z32" s="16">
        <v>139597.34</v>
      </c>
      <c r="AA32" s="16">
        <v>0</v>
      </c>
      <c r="AB32" s="16">
        <v>139597.34</v>
      </c>
      <c r="AC32" s="16">
        <v>139597.34</v>
      </c>
      <c r="AD32" s="16">
        <v>139597.34</v>
      </c>
      <c r="AE32" s="16">
        <v>403402.66</v>
      </c>
      <c r="AF32" s="17" t="s">
        <v>212</v>
      </c>
      <c r="AG32" s="16">
        <v>403402.66</v>
      </c>
      <c r="AH32" s="17" t="s">
        <v>212</v>
      </c>
      <c r="AI32" s="17">
        <f t="shared" si="1"/>
        <v>0.2570853406998158</v>
      </c>
    </row>
    <row r="33" spans="1:35" ht="25.5">
      <c r="A33" s="13" t="s">
        <v>77</v>
      </c>
      <c r="B33" s="14" t="s">
        <v>76</v>
      </c>
      <c r="C33" s="13" t="s">
        <v>77</v>
      </c>
      <c r="D33" s="13"/>
      <c r="E33" s="13"/>
      <c r="F33" s="15"/>
      <c r="G33" s="13"/>
      <c r="H33" s="13"/>
      <c r="I33" s="13"/>
      <c r="J33" s="13"/>
      <c r="K33" s="13"/>
      <c r="L33" s="13"/>
      <c r="M33" s="13"/>
      <c r="N33" s="13"/>
      <c r="O33" s="16">
        <v>0</v>
      </c>
      <c r="P33" s="16">
        <v>0</v>
      </c>
      <c r="Q33" s="16">
        <v>5000</v>
      </c>
      <c r="R33" s="16">
        <v>5000</v>
      </c>
      <c r="S33" s="16">
        <v>5000</v>
      </c>
      <c r="T33" s="16">
        <v>5000</v>
      </c>
      <c r="U33" s="16">
        <v>0</v>
      </c>
      <c r="V33" s="16">
        <v>0</v>
      </c>
      <c r="W33" s="16">
        <v>0</v>
      </c>
      <c r="X33" s="16">
        <v>0</v>
      </c>
      <c r="Y33" s="16">
        <v>4483.04</v>
      </c>
      <c r="Z33" s="16">
        <v>4483.04</v>
      </c>
      <c r="AA33" s="16">
        <v>0</v>
      </c>
      <c r="AB33" s="16">
        <v>4483.04</v>
      </c>
      <c r="AC33" s="16">
        <v>4483.04</v>
      </c>
      <c r="AD33" s="16">
        <v>4483.04</v>
      </c>
      <c r="AE33" s="16">
        <v>516.96</v>
      </c>
      <c r="AF33" s="17" t="s">
        <v>213</v>
      </c>
      <c r="AG33" s="16">
        <v>516.96</v>
      </c>
      <c r="AH33" s="17" t="s">
        <v>213</v>
      </c>
      <c r="AI33" s="17">
        <f t="shared" si="1"/>
        <v>0.896608</v>
      </c>
    </row>
    <row r="34" spans="1:35" ht="25.5">
      <c r="A34" s="13" t="s">
        <v>79</v>
      </c>
      <c r="B34" s="14" t="s">
        <v>78</v>
      </c>
      <c r="C34" s="13" t="s">
        <v>79</v>
      </c>
      <c r="D34" s="13"/>
      <c r="E34" s="13"/>
      <c r="F34" s="15"/>
      <c r="G34" s="13"/>
      <c r="H34" s="13"/>
      <c r="I34" s="13"/>
      <c r="J34" s="13"/>
      <c r="K34" s="13"/>
      <c r="L34" s="13"/>
      <c r="M34" s="13"/>
      <c r="N34" s="13"/>
      <c r="O34" s="16">
        <v>0</v>
      </c>
      <c r="P34" s="16">
        <v>260000</v>
      </c>
      <c r="Q34" s="16">
        <v>-3000</v>
      </c>
      <c r="R34" s="16">
        <v>257000</v>
      </c>
      <c r="S34" s="16">
        <v>257000</v>
      </c>
      <c r="T34" s="16">
        <v>257000</v>
      </c>
      <c r="U34" s="16">
        <v>0</v>
      </c>
      <c r="V34" s="16">
        <v>0</v>
      </c>
      <c r="W34" s="16">
        <v>0</v>
      </c>
      <c r="X34" s="16">
        <v>0</v>
      </c>
      <c r="Y34" s="16">
        <v>268813.45</v>
      </c>
      <c r="Z34" s="16">
        <v>268813.45</v>
      </c>
      <c r="AA34" s="16">
        <v>0</v>
      </c>
      <c r="AB34" s="16">
        <v>268813.45</v>
      </c>
      <c r="AC34" s="16">
        <v>268813.45</v>
      </c>
      <c r="AD34" s="16">
        <v>268813.45</v>
      </c>
      <c r="AE34" s="16">
        <v>-11813.45</v>
      </c>
      <c r="AF34" s="17" t="s">
        <v>214</v>
      </c>
      <c r="AG34" s="16">
        <v>-11813.45</v>
      </c>
      <c r="AH34" s="17" t="s">
        <v>214</v>
      </c>
      <c r="AI34" s="17">
        <f t="shared" si="1"/>
        <v>1.0459667315175099</v>
      </c>
    </row>
    <row r="35" spans="1:35" ht="15">
      <c r="A35" s="13" t="s">
        <v>81</v>
      </c>
      <c r="B35" s="14" t="s">
        <v>80</v>
      </c>
      <c r="C35" s="13" t="s">
        <v>81</v>
      </c>
      <c r="D35" s="13"/>
      <c r="E35" s="13"/>
      <c r="F35" s="15"/>
      <c r="G35" s="13"/>
      <c r="H35" s="13"/>
      <c r="I35" s="13"/>
      <c r="J35" s="13"/>
      <c r="K35" s="13"/>
      <c r="L35" s="13"/>
      <c r="M35" s="13"/>
      <c r="N35" s="13"/>
      <c r="O35" s="16">
        <v>0</v>
      </c>
      <c r="P35" s="16">
        <v>0</v>
      </c>
      <c r="Q35" s="16">
        <v>2000</v>
      </c>
      <c r="R35" s="16">
        <v>2000</v>
      </c>
      <c r="S35" s="16">
        <v>2000</v>
      </c>
      <c r="T35" s="16">
        <v>2000</v>
      </c>
      <c r="U35" s="16">
        <v>0</v>
      </c>
      <c r="V35" s="16">
        <v>0</v>
      </c>
      <c r="W35" s="16">
        <v>0</v>
      </c>
      <c r="X35" s="16">
        <v>0</v>
      </c>
      <c r="Y35" s="16">
        <v>1592.45</v>
      </c>
      <c r="Z35" s="16">
        <v>1592.45</v>
      </c>
      <c r="AA35" s="16">
        <v>0</v>
      </c>
      <c r="AB35" s="16">
        <v>1592.45</v>
      </c>
      <c r="AC35" s="16">
        <v>1592.45</v>
      </c>
      <c r="AD35" s="16">
        <v>1592.45</v>
      </c>
      <c r="AE35" s="16">
        <v>407.55</v>
      </c>
      <c r="AF35" s="17" t="s">
        <v>215</v>
      </c>
      <c r="AG35" s="16">
        <v>407.55</v>
      </c>
      <c r="AH35" s="17" t="s">
        <v>215</v>
      </c>
      <c r="AI35" s="17">
        <f t="shared" si="1"/>
        <v>0.7962250000000001</v>
      </c>
    </row>
    <row r="36" spans="1:35" ht="15">
      <c r="A36" s="13" t="s">
        <v>172</v>
      </c>
      <c r="B36" s="14" t="s">
        <v>166</v>
      </c>
      <c r="C36" s="13" t="s">
        <v>172</v>
      </c>
      <c r="D36" s="13"/>
      <c r="E36" s="13"/>
      <c r="F36" s="15"/>
      <c r="G36" s="13"/>
      <c r="H36" s="13"/>
      <c r="I36" s="13"/>
      <c r="J36" s="13"/>
      <c r="K36" s="13"/>
      <c r="L36" s="13"/>
      <c r="M36" s="13"/>
      <c r="N36" s="13"/>
      <c r="O36" s="16">
        <v>0</v>
      </c>
      <c r="P36" s="16">
        <v>0</v>
      </c>
      <c r="Q36" s="16">
        <v>1000</v>
      </c>
      <c r="R36" s="16">
        <v>1000</v>
      </c>
      <c r="S36" s="16">
        <v>1000</v>
      </c>
      <c r="T36" s="16">
        <v>1000</v>
      </c>
      <c r="U36" s="16">
        <v>0</v>
      </c>
      <c r="V36" s="16">
        <v>0</v>
      </c>
      <c r="W36" s="16">
        <v>0</v>
      </c>
      <c r="X36" s="16">
        <v>0</v>
      </c>
      <c r="Y36" s="16">
        <v>2000</v>
      </c>
      <c r="Z36" s="16">
        <v>2000</v>
      </c>
      <c r="AA36" s="16">
        <v>0</v>
      </c>
      <c r="AB36" s="16">
        <v>2000</v>
      </c>
      <c r="AC36" s="16">
        <v>2000</v>
      </c>
      <c r="AD36" s="16">
        <v>2000</v>
      </c>
      <c r="AE36" s="16">
        <v>-1000</v>
      </c>
      <c r="AF36" s="17" t="s">
        <v>216</v>
      </c>
      <c r="AG36" s="16">
        <v>-1000</v>
      </c>
      <c r="AH36" s="17" t="s">
        <v>216</v>
      </c>
      <c r="AI36" s="17">
        <f t="shared" si="1"/>
        <v>2</v>
      </c>
    </row>
    <row r="37" spans="1:35" ht="15">
      <c r="A37" s="13" t="s">
        <v>83</v>
      </c>
      <c r="B37" s="14" t="s">
        <v>82</v>
      </c>
      <c r="C37" s="13" t="s">
        <v>83</v>
      </c>
      <c r="D37" s="13"/>
      <c r="E37" s="13"/>
      <c r="F37" s="15"/>
      <c r="G37" s="13"/>
      <c r="H37" s="13"/>
      <c r="I37" s="13"/>
      <c r="J37" s="13"/>
      <c r="K37" s="13"/>
      <c r="L37" s="13"/>
      <c r="M37" s="13"/>
      <c r="N37" s="13"/>
      <c r="O37" s="16">
        <v>0</v>
      </c>
      <c r="P37" s="16">
        <v>937000</v>
      </c>
      <c r="Q37" s="16">
        <v>-17000</v>
      </c>
      <c r="R37" s="16">
        <v>920000</v>
      </c>
      <c r="S37" s="16">
        <v>920000</v>
      </c>
      <c r="T37" s="16">
        <v>920000</v>
      </c>
      <c r="U37" s="16">
        <v>0</v>
      </c>
      <c r="V37" s="16">
        <v>0</v>
      </c>
      <c r="W37" s="16">
        <v>0</v>
      </c>
      <c r="X37" s="16">
        <v>0</v>
      </c>
      <c r="Y37" s="16">
        <v>1077811.09</v>
      </c>
      <c r="Z37" s="16">
        <v>1077811.09</v>
      </c>
      <c r="AA37" s="16">
        <v>0</v>
      </c>
      <c r="AB37" s="16">
        <v>1077811.09</v>
      </c>
      <c r="AC37" s="16">
        <v>1077811.09</v>
      </c>
      <c r="AD37" s="16">
        <v>1077811.09</v>
      </c>
      <c r="AE37" s="16">
        <v>-157811.09</v>
      </c>
      <c r="AF37" s="17" t="s">
        <v>217</v>
      </c>
      <c r="AG37" s="16">
        <v>-157811.09</v>
      </c>
      <c r="AH37" s="17" t="s">
        <v>217</v>
      </c>
      <c r="AI37" s="17">
        <f t="shared" si="1"/>
        <v>1.171533793478261</v>
      </c>
    </row>
    <row r="38" spans="1:35" ht="15">
      <c r="A38" s="13" t="s">
        <v>106</v>
      </c>
      <c r="B38" s="14" t="s">
        <v>82</v>
      </c>
      <c r="C38" s="13" t="s">
        <v>106</v>
      </c>
      <c r="D38" s="13"/>
      <c r="E38" s="13"/>
      <c r="F38" s="15"/>
      <c r="G38" s="13"/>
      <c r="H38" s="13"/>
      <c r="I38" s="13"/>
      <c r="J38" s="13"/>
      <c r="K38" s="13"/>
      <c r="L38" s="13"/>
      <c r="M38" s="13"/>
      <c r="N38" s="13"/>
      <c r="O38" s="16">
        <v>0</v>
      </c>
      <c r="P38" s="16">
        <v>0</v>
      </c>
      <c r="Q38" s="16">
        <v>7000</v>
      </c>
      <c r="R38" s="16">
        <v>7000</v>
      </c>
      <c r="S38" s="16">
        <v>7000</v>
      </c>
      <c r="T38" s="16">
        <v>7000</v>
      </c>
      <c r="U38" s="16">
        <v>0</v>
      </c>
      <c r="V38" s="16">
        <v>0</v>
      </c>
      <c r="W38" s="16">
        <v>0</v>
      </c>
      <c r="X38" s="16">
        <v>0</v>
      </c>
      <c r="Y38" s="16">
        <v>6059.07</v>
      </c>
      <c r="Z38" s="16">
        <v>6059.07</v>
      </c>
      <c r="AA38" s="16">
        <v>0</v>
      </c>
      <c r="AB38" s="16">
        <v>6059.07</v>
      </c>
      <c r="AC38" s="16">
        <v>6059.07</v>
      </c>
      <c r="AD38" s="16">
        <v>6059.07</v>
      </c>
      <c r="AE38" s="16">
        <v>940.93</v>
      </c>
      <c r="AF38" s="17" t="s">
        <v>218</v>
      </c>
      <c r="AG38" s="16">
        <v>940.93</v>
      </c>
      <c r="AH38" s="17" t="s">
        <v>218</v>
      </c>
      <c r="AI38" s="17">
        <f t="shared" si="1"/>
        <v>0.8655814285714285</v>
      </c>
    </row>
    <row r="39" spans="1:35" ht="15">
      <c r="A39" s="13" t="s">
        <v>167</v>
      </c>
      <c r="B39" s="14" t="s">
        <v>166</v>
      </c>
      <c r="C39" s="13" t="s">
        <v>167</v>
      </c>
      <c r="D39" s="13"/>
      <c r="E39" s="13"/>
      <c r="F39" s="15"/>
      <c r="G39" s="13"/>
      <c r="H39" s="13"/>
      <c r="I39" s="13"/>
      <c r="J39" s="13"/>
      <c r="K39" s="13"/>
      <c r="L39" s="13"/>
      <c r="M39" s="13"/>
      <c r="N39" s="13"/>
      <c r="O39" s="16">
        <v>0</v>
      </c>
      <c r="P39" s="16">
        <v>0</v>
      </c>
      <c r="Q39" s="16">
        <v>10000</v>
      </c>
      <c r="R39" s="16">
        <v>10000</v>
      </c>
      <c r="S39" s="16">
        <v>10000</v>
      </c>
      <c r="T39" s="16">
        <v>10000</v>
      </c>
      <c r="U39" s="16">
        <v>0</v>
      </c>
      <c r="V39" s="16">
        <v>0</v>
      </c>
      <c r="W39" s="16">
        <v>0</v>
      </c>
      <c r="X39" s="16">
        <v>0</v>
      </c>
      <c r="Y39" s="16">
        <v>12669</v>
      </c>
      <c r="Z39" s="16">
        <v>12669</v>
      </c>
      <c r="AA39" s="16">
        <v>0</v>
      </c>
      <c r="AB39" s="16">
        <v>12669</v>
      </c>
      <c r="AC39" s="16">
        <v>12669</v>
      </c>
      <c r="AD39" s="16">
        <v>12669</v>
      </c>
      <c r="AE39" s="16">
        <v>-2669</v>
      </c>
      <c r="AF39" s="17" t="s">
        <v>219</v>
      </c>
      <c r="AG39" s="16">
        <v>-2669</v>
      </c>
      <c r="AH39" s="17" t="s">
        <v>219</v>
      </c>
      <c r="AI39" s="17">
        <f t="shared" si="1"/>
        <v>1.2669</v>
      </c>
    </row>
    <row r="40" spans="1:35" ht="15">
      <c r="A40" s="13" t="s">
        <v>63</v>
      </c>
      <c r="B40" s="14" t="s">
        <v>34</v>
      </c>
      <c r="C40" s="13" t="s">
        <v>63</v>
      </c>
      <c r="D40" s="13"/>
      <c r="E40" s="13"/>
      <c r="F40" s="15"/>
      <c r="G40" s="13"/>
      <c r="H40" s="13"/>
      <c r="I40" s="13"/>
      <c r="J40" s="13"/>
      <c r="K40" s="13"/>
      <c r="L40" s="13"/>
      <c r="M40" s="13"/>
      <c r="N40" s="13"/>
      <c r="O40" s="16">
        <v>0</v>
      </c>
      <c r="P40" s="16">
        <v>20000</v>
      </c>
      <c r="Q40" s="16">
        <v>0</v>
      </c>
      <c r="R40" s="16">
        <v>20000</v>
      </c>
      <c r="S40" s="16">
        <v>20000</v>
      </c>
      <c r="T40" s="16">
        <v>20000</v>
      </c>
      <c r="U40" s="16">
        <v>0</v>
      </c>
      <c r="V40" s="16">
        <v>0</v>
      </c>
      <c r="W40" s="16">
        <v>0</v>
      </c>
      <c r="X40" s="16">
        <v>0</v>
      </c>
      <c r="Y40" s="16">
        <v>10720</v>
      </c>
      <c r="Z40" s="16">
        <v>10720</v>
      </c>
      <c r="AA40" s="16">
        <v>0</v>
      </c>
      <c r="AB40" s="16">
        <v>10720</v>
      </c>
      <c r="AC40" s="16">
        <v>10720</v>
      </c>
      <c r="AD40" s="16">
        <v>10720</v>
      </c>
      <c r="AE40" s="16">
        <v>9280</v>
      </c>
      <c r="AF40" s="17" t="s">
        <v>220</v>
      </c>
      <c r="AG40" s="16">
        <v>9280</v>
      </c>
      <c r="AH40" s="17" t="s">
        <v>220</v>
      </c>
      <c r="AI40" s="17">
        <f t="shared" si="1"/>
        <v>0.536</v>
      </c>
    </row>
    <row r="41" spans="1:35" ht="89.25">
      <c r="A41" s="13" t="s">
        <v>85</v>
      </c>
      <c r="B41" s="14" t="s">
        <v>84</v>
      </c>
      <c r="C41" s="13" t="s">
        <v>85</v>
      </c>
      <c r="D41" s="13"/>
      <c r="E41" s="13"/>
      <c r="F41" s="15"/>
      <c r="G41" s="13"/>
      <c r="H41" s="13"/>
      <c r="I41" s="13"/>
      <c r="J41" s="13"/>
      <c r="K41" s="13"/>
      <c r="L41" s="13"/>
      <c r="M41" s="13"/>
      <c r="N41" s="13"/>
      <c r="O41" s="16">
        <v>0</v>
      </c>
      <c r="P41" s="16">
        <v>20000</v>
      </c>
      <c r="Q41" s="16">
        <v>0</v>
      </c>
      <c r="R41" s="16">
        <v>20000</v>
      </c>
      <c r="S41" s="16">
        <v>20000</v>
      </c>
      <c r="T41" s="16">
        <v>20000</v>
      </c>
      <c r="U41" s="16">
        <v>0</v>
      </c>
      <c r="V41" s="16">
        <v>0</v>
      </c>
      <c r="W41" s="16">
        <v>0</v>
      </c>
      <c r="X41" s="16">
        <v>0</v>
      </c>
      <c r="Y41" s="16">
        <v>10720</v>
      </c>
      <c r="Z41" s="16">
        <v>10720</v>
      </c>
      <c r="AA41" s="16">
        <v>0</v>
      </c>
      <c r="AB41" s="16">
        <v>10720</v>
      </c>
      <c r="AC41" s="16">
        <v>10720</v>
      </c>
      <c r="AD41" s="16">
        <v>10720</v>
      </c>
      <c r="AE41" s="16">
        <v>9280</v>
      </c>
      <c r="AF41" s="17" t="s">
        <v>220</v>
      </c>
      <c r="AG41" s="16">
        <v>9280</v>
      </c>
      <c r="AH41" s="17" t="s">
        <v>220</v>
      </c>
      <c r="AI41" s="17">
        <f t="shared" si="1"/>
        <v>0.536</v>
      </c>
    </row>
    <row r="42" spans="1:35" ht="38.25">
      <c r="A42" s="13" t="s">
        <v>173</v>
      </c>
      <c r="B42" s="14" t="s">
        <v>174</v>
      </c>
      <c r="C42" s="13" t="s">
        <v>173</v>
      </c>
      <c r="D42" s="13"/>
      <c r="E42" s="13"/>
      <c r="F42" s="15"/>
      <c r="G42" s="13"/>
      <c r="H42" s="13"/>
      <c r="I42" s="13"/>
      <c r="J42" s="13"/>
      <c r="K42" s="13"/>
      <c r="L42" s="13"/>
      <c r="M42" s="13"/>
      <c r="N42" s="13"/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1324.53</v>
      </c>
      <c r="Z42" s="16">
        <v>1324.53</v>
      </c>
      <c r="AA42" s="16">
        <v>0</v>
      </c>
      <c r="AB42" s="16">
        <v>1324.53</v>
      </c>
      <c r="AC42" s="16">
        <v>1324.53</v>
      </c>
      <c r="AD42" s="16">
        <v>1324.53</v>
      </c>
      <c r="AE42" s="16">
        <v>-1324.53</v>
      </c>
      <c r="AF42" s="18"/>
      <c r="AG42" s="16">
        <v>-1324.53</v>
      </c>
      <c r="AH42" s="18"/>
      <c r="AI42" s="17"/>
    </row>
    <row r="43" spans="1:35" ht="63.75">
      <c r="A43" s="13" t="s">
        <v>175</v>
      </c>
      <c r="B43" s="14" t="s">
        <v>176</v>
      </c>
      <c r="C43" s="13" t="s">
        <v>175</v>
      </c>
      <c r="D43" s="13"/>
      <c r="E43" s="13"/>
      <c r="F43" s="15"/>
      <c r="G43" s="13"/>
      <c r="H43" s="13"/>
      <c r="I43" s="13"/>
      <c r="J43" s="13"/>
      <c r="K43" s="13"/>
      <c r="L43" s="13"/>
      <c r="M43" s="13"/>
      <c r="N43" s="13"/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1324.53</v>
      </c>
      <c r="Z43" s="16">
        <v>1324.53</v>
      </c>
      <c r="AA43" s="16">
        <v>0</v>
      </c>
      <c r="AB43" s="16">
        <v>1324.53</v>
      </c>
      <c r="AC43" s="16">
        <v>1324.53</v>
      </c>
      <c r="AD43" s="16">
        <v>1324.53</v>
      </c>
      <c r="AE43" s="16">
        <v>-1324.53</v>
      </c>
      <c r="AF43" s="18"/>
      <c r="AG43" s="16">
        <v>-1324.53</v>
      </c>
      <c r="AH43" s="18"/>
      <c r="AI43" s="17"/>
    </row>
    <row r="44" spans="1:35" ht="51">
      <c r="A44" s="13" t="s">
        <v>64</v>
      </c>
      <c r="B44" s="14" t="s">
        <v>35</v>
      </c>
      <c r="C44" s="13" t="s">
        <v>64</v>
      </c>
      <c r="D44" s="13"/>
      <c r="E44" s="13"/>
      <c r="F44" s="15"/>
      <c r="G44" s="13"/>
      <c r="H44" s="13"/>
      <c r="I44" s="13"/>
      <c r="J44" s="13"/>
      <c r="K44" s="13"/>
      <c r="L44" s="13"/>
      <c r="M44" s="13"/>
      <c r="N44" s="13"/>
      <c r="O44" s="16">
        <v>0</v>
      </c>
      <c r="P44" s="16">
        <v>834000</v>
      </c>
      <c r="Q44" s="16">
        <v>0</v>
      </c>
      <c r="R44" s="16">
        <v>834000</v>
      </c>
      <c r="S44" s="16">
        <v>834000</v>
      </c>
      <c r="T44" s="16">
        <v>834000</v>
      </c>
      <c r="U44" s="16">
        <v>0</v>
      </c>
      <c r="V44" s="16">
        <v>0</v>
      </c>
      <c r="W44" s="16">
        <v>0</v>
      </c>
      <c r="X44" s="16">
        <v>0</v>
      </c>
      <c r="Y44" s="16">
        <v>729507.61</v>
      </c>
      <c r="Z44" s="16">
        <v>729507.61</v>
      </c>
      <c r="AA44" s="16">
        <v>0</v>
      </c>
      <c r="AB44" s="16">
        <v>729507.61</v>
      </c>
      <c r="AC44" s="16">
        <v>729507.61</v>
      </c>
      <c r="AD44" s="16">
        <v>729507.61</v>
      </c>
      <c r="AE44" s="16">
        <v>104492.39</v>
      </c>
      <c r="AF44" s="17" t="s">
        <v>221</v>
      </c>
      <c r="AG44" s="16">
        <v>104492.39</v>
      </c>
      <c r="AH44" s="17" t="s">
        <v>221</v>
      </c>
      <c r="AI44" s="17">
        <f aca="true" t="shared" si="2" ref="AI44:AI50">Z44/R44</f>
        <v>0.8747093645083933</v>
      </c>
    </row>
    <row r="45" spans="1:35" ht="89.25">
      <c r="A45" s="13" t="s">
        <v>65</v>
      </c>
      <c r="B45" s="14" t="s">
        <v>114</v>
      </c>
      <c r="C45" s="13" t="s">
        <v>65</v>
      </c>
      <c r="D45" s="13"/>
      <c r="E45" s="13"/>
      <c r="F45" s="15"/>
      <c r="G45" s="13"/>
      <c r="H45" s="13"/>
      <c r="I45" s="13"/>
      <c r="J45" s="13"/>
      <c r="K45" s="13"/>
      <c r="L45" s="13"/>
      <c r="M45" s="13"/>
      <c r="N45" s="13"/>
      <c r="O45" s="16">
        <v>0</v>
      </c>
      <c r="P45" s="16">
        <v>350000</v>
      </c>
      <c r="Q45" s="16">
        <v>0</v>
      </c>
      <c r="R45" s="16">
        <v>350000</v>
      </c>
      <c r="S45" s="16">
        <v>350000</v>
      </c>
      <c r="T45" s="16">
        <v>350000</v>
      </c>
      <c r="U45" s="16">
        <v>0</v>
      </c>
      <c r="V45" s="16">
        <v>0</v>
      </c>
      <c r="W45" s="16">
        <v>0</v>
      </c>
      <c r="X45" s="16">
        <v>0</v>
      </c>
      <c r="Y45" s="16">
        <v>497902.65</v>
      </c>
      <c r="Z45" s="16">
        <v>497902.65</v>
      </c>
      <c r="AA45" s="16">
        <v>0</v>
      </c>
      <c r="AB45" s="16">
        <v>497902.65</v>
      </c>
      <c r="AC45" s="16">
        <v>497902.65</v>
      </c>
      <c r="AD45" s="16">
        <v>497902.65</v>
      </c>
      <c r="AE45" s="16">
        <v>-147902.65</v>
      </c>
      <c r="AF45" s="17" t="s">
        <v>222</v>
      </c>
      <c r="AG45" s="16">
        <v>-147902.65</v>
      </c>
      <c r="AH45" s="17" t="s">
        <v>222</v>
      </c>
      <c r="AI45" s="17">
        <f t="shared" si="2"/>
        <v>1.422579</v>
      </c>
    </row>
    <row r="46" spans="1:35" ht="63.75">
      <c r="A46" s="13" t="s">
        <v>155</v>
      </c>
      <c r="B46" s="14" t="s">
        <v>156</v>
      </c>
      <c r="C46" s="13" t="s">
        <v>155</v>
      </c>
      <c r="D46" s="13"/>
      <c r="E46" s="13"/>
      <c r="F46" s="15"/>
      <c r="G46" s="13"/>
      <c r="H46" s="13"/>
      <c r="I46" s="13"/>
      <c r="J46" s="13"/>
      <c r="K46" s="13"/>
      <c r="L46" s="13"/>
      <c r="M46" s="13"/>
      <c r="N46" s="13"/>
      <c r="O46" s="16">
        <v>0</v>
      </c>
      <c r="P46" s="16">
        <v>410000</v>
      </c>
      <c r="Q46" s="16">
        <v>0</v>
      </c>
      <c r="R46" s="16">
        <v>410000</v>
      </c>
      <c r="S46" s="16">
        <v>410000</v>
      </c>
      <c r="T46" s="16">
        <v>410000</v>
      </c>
      <c r="U46" s="16">
        <v>0</v>
      </c>
      <c r="V46" s="16">
        <v>0</v>
      </c>
      <c r="W46" s="16">
        <v>0</v>
      </c>
      <c r="X46" s="16">
        <v>0</v>
      </c>
      <c r="Y46" s="16">
        <v>221877.8</v>
      </c>
      <c r="Z46" s="16">
        <v>221877.8</v>
      </c>
      <c r="AA46" s="16">
        <v>0</v>
      </c>
      <c r="AB46" s="16">
        <v>221877.8</v>
      </c>
      <c r="AC46" s="16">
        <v>221877.8</v>
      </c>
      <c r="AD46" s="16">
        <v>221877.8</v>
      </c>
      <c r="AE46" s="16">
        <v>188122.2</v>
      </c>
      <c r="AF46" s="17" t="s">
        <v>223</v>
      </c>
      <c r="AG46" s="16">
        <v>188122.2</v>
      </c>
      <c r="AH46" s="17" t="s">
        <v>223</v>
      </c>
      <c r="AI46" s="17">
        <f t="shared" si="2"/>
        <v>0.5411653658536585</v>
      </c>
    </row>
    <row r="47" spans="1:35" ht="51">
      <c r="A47" s="13" t="s">
        <v>157</v>
      </c>
      <c r="B47" s="14" t="s">
        <v>158</v>
      </c>
      <c r="C47" s="13" t="s">
        <v>157</v>
      </c>
      <c r="D47" s="13"/>
      <c r="E47" s="13"/>
      <c r="F47" s="15"/>
      <c r="G47" s="13"/>
      <c r="H47" s="13"/>
      <c r="I47" s="13"/>
      <c r="J47" s="13"/>
      <c r="K47" s="13"/>
      <c r="L47" s="13"/>
      <c r="M47" s="13"/>
      <c r="N47" s="13"/>
      <c r="O47" s="16">
        <v>0</v>
      </c>
      <c r="P47" s="16">
        <v>9000</v>
      </c>
      <c r="Q47" s="16">
        <v>0</v>
      </c>
      <c r="R47" s="16">
        <v>9000</v>
      </c>
      <c r="S47" s="16">
        <v>9000</v>
      </c>
      <c r="T47" s="16">
        <v>9000</v>
      </c>
      <c r="U47" s="16">
        <v>0</v>
      </c>
      <c r="V47" s="16">
        <v>0</v>
      </c>
      <c r="W47" s="16">
        <v>0</v>
      </c>
      <c r="X47" s="16">
        <v>0</v>
      </c>
      <c r="Y47" s="16">
        <v>5102.06</v>
      </c>
      <c r="Z47" s="16">
        <v>5102.06</v>
      </c>
      <c r="AA47" s="16">
        <v>0</v>
      </c>
      <c r="AB47" s="16">
        <v>5102.06</v>
      </c>
      <c r="AC47" s="16">
        <v>5102.06</v>
      </c>
      <c r="AD47" s="16">
        <v>5102.06</v>
      </c>
      <c r="AE47" s="16">
        <v>3897.94</v>
      </c>
      <c r="AF47" s="17" t="s">
        <v>224</v>
      </c>
      <c r="AG47" s="16">
        <v>3897.94</v>
      </c>
      <c r="AH47" s="17" t="s">
        <v>224</v>
      </c>
      <c r="AI47" s="17">
        <f t="shared" si="2"/>
        <v>0.5668955555555556</v>
      </c>
    </row>
    <row r="48" spans="1:35" ht="38.25">
      <c r="A48" s="13" t="s">
        <v>159</v>
      </c>
      <c r="B48" s="14" t="s">
        <v>160</v>
      </c>
      <c r="C48" s="13" t="s">
        <v>159</v>
      </c>
      <c r="D48" s="13"/>
      <c r="E48" s="13"/>
      <c r="F48" s="15"/>
      <c r="G48" s="13"/>
      <c r="H48" s="13"/>
      <c r="I48" s="13"/>
      <c r="J48" s="13"/>
      <c r="K48" s="13"/>
      <c r="L48" s="13"/>
      <c r="M48" s="13"/>
      <c r="N48" s="13"/>
      <c r="O48" s="16">
        <v>0</v>
      </c>
      <c r="P48" s="16">
        <v>65000</v>
      </c>
      <c r="Q48" s="16">
        <v>0</v>
      </c>
      <c r="R48" s="16">
        <v>65000</v>
      </c>
      <c r="S48" s="16">
        <v>65000</v>
      </c>
      <c r="T48" s="16">
        <v>65000</v>
      </c>
      <c r="U48" s="16">
        <v>0</v>
      </c>
      <c r="V48" s="16">
        <v>0</v>
      </c>
      <c r="W48" s="16">
        <v>0</v>
      </c>
      <c r="X48" s="16">
        <v>0</v>
      </c>
      <c r="Y48" s="16">
        <v>4625.1</v>
      </c>
      <c r="Z48" s="16">
        <v>4625.1</v>
      </c>
      <c r="AA48" s="16">
        <v>0</v>
      </c>
      <c r="AB48" s="16">
        <v>4625.1</v>
      </c>
      <c r="AC48" s="16">
        <v>4625.1</v>
      </c>
      <c r="AD48" s="16">
        <v>4625.1</v>
      </c>
      <c r="AE48" s="16">
        <v>60374.9</v>
      </c>
      <c r="AF48" s="17" t="s">
        <v>225</v>
      </c>
      <c r="AG48" s="16">
        <v>60374.9</v>
      </c>
      <c r="AH48" s="17" t="s">
        <v>225</v>
      </c>
      <c r="AI48" s="17">
        <f t="shared" si="2"/>
        <v>0.07115538461538462</v>
      </c>
    </row>
    <row r="49" spans="1:35" ht="38.25">
      <c r="A49" s="13" t="s">
        <v>108</v>
      </c>
      <c r="B49" s="14" t="s">
        <v>107</v>
      </c>
      <c r="C49" s="13" t="s">
        <v>108</v>
      </c>
      <c r="D49" s="13"/>
      <c r="E49" s="13"/>
      <c r="F49" s="15"/>
      <c r="G49" s="13"/>
      <c r="H49" s="13"/>
      <c r="I49" s="13"/>
      <c r="J49" s="13"/>
      <c r="K49" s="13"/>
      <c r="L49" s="13"/>
      <c r="M49" s="13"/>
      <c r="N49" s="13"/>
      <c r="O49" s="16">
        <v>0</v>
      </c>
      <c r="P49" s="16">
        <v>47000</v>
      </c>
      <c r="Q49" s="16">
        <v>28200</v>
      </c>
      <c r="R49" s="16">
        <v>75200</v>
      </c>
      <c r="S49" s="16">
        <v>75200</v>
      </c>
      <c r="T49" s="16">
        <v>75200</v>
      </c>
      <c r="U49" s="16">
        <v>0</v>
      </c>
      <c r="V49" s="16">
        <v>0</v>
      </c>
      <c r="W49" s="16">
        <v>0</v>
      </c>
      <c r="X49" s="16">
        <v>0</v>
      </c>
      <c r="Y49" s="16">
        <v>71877.66</v>
      </c>
      <c r="Z49" s="16">
        <v>71877.66</v>
      </c>
      <c r="AA49" s="16">
        <v>0</v>
      </c>
      <c r="AB49" s="16">
        <v>71877.66</v>
      </c>
      <c r="AC49" s="16">
        <v>71877.66</v>
      </c>
      <c r="AD49" s="16">
        <v>71877.66</v>
      </c>
      <c r="AE49" s="16">
        <v>3322.34</v>
      </c>
      <c r="AF49" s="17" t="s">
        <v>226</v>
      </c>
      <c r="AG49" s="16">
        <v>3322.34</v>
      </c>
      <c r="AH49" s="17" t="s">
        <v>226</v>
      </c>
      <c r="AI49" s="17">
        <f t="shared" si="2"/>
        <v>0.9558199468085107</v>
      </c>
    </row>
    <row r="50" spans="1:35" ht="38.25">
      <c r="A50" s="13" t="s">
        <v>110</v>
      </c>
      <c r="B50" s="14" t="s">
        <v>109</v>
      </c>
      <c r="C50" s="13" t="s">
        <v>110</v>
      </c>
      <c r="D50" s="13"/>
      <c r="E50" s="13"/>
      <c r="F50" s="15"/>
      <c r="G50" s="13"/>
      <c r="H50" s="13"/>
      <c r="I50" s="13"/>
      <c r="J50" s="13"/>
      <c r="K50" s="13"/>
      <c r="L50" s="13"/>
      <c r="M50" s="13"/>
      <c r="N50" s="13"/>
      <c r="O50" s="16">
        <v>0</v>
      </c>
      <c r="P50" s="16">
        <v>47000</v>
      </c>
      <c r="Q50" s="16">
        <v>28200</v>
      </c>
      <c r="R50" s="16">
        <v>75200</v>
      </c>
      <c r="S50" s="16">
        <v>75200</v>
      </c>
      <c r="T50" s="16">
        <v>75200</v>
      </c>
      <c r="U50" s="16">
        <v>0</v>
      </c>
      <c r="V50" s="16">
        <v>0</v>
      </c>
      <c r="W50" s="16">
        <v>0</v>
      </c>
      <c r="X50" s="16">
        <v>0</v>
      </c>
      <c r="Y50" s="16">
        <v>55150</v>
      </c>
      <c r="Z50" s="16">
        <v>55150</v>
      </c>
      <c r="AA50" s="16">
        <v>0</v>
      </c>
      <c r="AB50" s="16">
        <v>55150</v>
      </c>
      <c r="AC50" s="16">
        <v>55150</v>
      </c>
      <c r="AD50" s="16">
        <v>55150</v>
      </c>
      <c r="AE50" s="16">
        <v>20050</v>
      </c>
      <c r="AF50" s="17" t="s">
        <v>227</v>
      </c>
      <c r="AG50" s="16">
        <v>20050</v>
      </c>
      <c r="AH50" s="17" t="s">
        <v>227</v>
      </c>
      <c r="AI50" s="17">
        <f t="shared" si="2"/>
        <v>0.7333776595744681</v>
      </c>
    </row>
    <row r="51" spans="1:35" ht="38.25">
      <c r="A51" s="13" t="s">
        <v>192</v>
      </c>
      <c r="B51" s="14" t="s">
        <v>193</v>
      </c>
      <c r="C51" s="13" t="s">
        <v>192</v>
      </c>
      <c r="D51" s="13"/>
      <c r="E51" s="13"/>
      <c r="F51" s="15"/>
      <c r="G51" s="13"/>
      <c r="H51" s="13"/>
      <c r="I51" s="13"/>
      <c r="J51" s="13"/>
      <c r="K51" s="13"/>
      <c r="L51" s="13"/>
      <c r="M51" s="13"/>
      <c r="N51" s="13"/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16727.66</v>
      </c>
      <c r="Z51" s="16">
        <v>16727.66</v>
      </c>
      <c r="AA51" s="16">
        <v>0</v>
      </c>
      <c r="AB51" s="16">
        <v>16727.66</v>
      </c>
      <c r="AC51" s="16">
        <v>16727.66</v>
      </c>
      <c r="AD51" s="16">
        <v>16727.66</v>
      </c>
      <c r="AE51" s="16">
        <v>-16727.66</v>
      </c>
      <c r="AF51" s="18"/>
      <c r="AG51" s="16">
        <v>-16727.66</v>
      </c>
      <c r="AH51" s="18"/>
      <c r="AI51" s="17"/>
    </row>
    <row r="52" spans="1:35" ht="38.25">
      <c r="A52" s="13" t="s">
        <v>131</v>
      </c>
      <c r="B52" s="14" t="s">
        <v>130</v>
      </c>
      <c r="C52" s="13" t="s">
        <v>131</v>
      </c>
      <c r="D52" s="13"/>
      <c r="E52" s="13"/>
      <c r="F52" s="15"/>
      <c r="G52" s="13"/>
      <c r="H52" s="13"/>
      <c r="I52" s="13"/>
      <c r="J52" s="13"/>
      <c r="K52" s="13"/>
      <c r="L52" s="13"/>
      <c r="M52" s="13"/>
      <c r="N52" s="13"/>
      <c r="O52" s="16">
        <v>0</v>
      </c>
      <c r="P52" s="16">
        <v>15000</v>
      </c>
      <c r="Q52" s="16">
        <v>0</v>
      </c>
      <c r="R52" s="16">
        <v>15000</v>
      </c>
      <c r="S52" s="16">
        <v>15000</v>
      </c>
      <c r="T52" s="16">
        <v>15000</v>
      </c>
      <c r="U52" s="16">
        <v>0</v>
      </c>
      <c r="V52" s="16">
        <v>0</v>
      </c>
      <c r="W52" s="16">
        <v>0</v>
      </c>
      <c r="X52" s="16">
        <v>0</v>
      </c>
      <c r="Y52" s="16">
        <v>36288.94</v>
      </c>
      <c r="Z52" s="16">
        <v>36288.94</v>
      </c>
      <c r="AA52" s="16">
        <v>0</v>
      </c>
      <c r="AB52" s="16">
        <v>36288.94</v>
      </c>
      <c r="AC52" s="16">
        <v>36288.94</v>
      </c>
      <c r="AD52" s="16">
        <v>36288.94</v>
      </c>
      <c r="AE52" s="16">
        <v>-21288.94</v>
      </c>
      <c r="AF52" s="17" t="s">
        <v>228</v>
      </c>
      <c r="AG52" s="16">
        <v>-21288.94</v>
      </c>
      <c r="AH52" s="17" t="s">
        <v>228</v>
      </c>
      <c r="AI52" s="17">
        <f>Z52/R52</f>
        <v>2.419262666666667</v>
      </c>
    </row>
    <row r="53" spans="1:35" ht="51">
      <c r="A53" s="13" t="s">
        <v>133</v>
      </c>
      <c r="B53" s="14" t="s">
        <v>132</v>
      </c>
      <c r="C53" s="13" t="s">
        <v>133</v>
      </c>
      <c r="D53" s="13"/>
      <c r="E53" s="13"/>
      <c r="F53" s="15"/>
      <c r="G53" s="13"/>
      <c r="H53" s="13"/>
      <c r="I53" s="13"/>
      <c r="J53" s="13"/>
      <c r="K53" s="13"/>
      <c r="L53" s="13"/>
      <c r="M53" s="13"/>
      <c r="N53" s="13"/>
      <c r="O53" s="16">
        <v>0</v>
      </c>
      <c r="P53" s="16">
        <v>15000</v>
      </c>
      <c r="Q53" s="16">
        <v>0</v>
      </c>
      <c r="R53" s="16">
        <v>15000</v>
      </c>
      <c r="S53" s="16">
        <v>15000</v>
      </c>
      <c r="T53" s="16">
        <v>15000</v>
      </c>
      <c r="U53" s="16">
        <v>0</v>
      </c>
      <c r="V53" s="16">
        <v>0</v>
      </c>
      <c r="W53" s="16">
        <v>0</v>
      </c>
      <c r="X53" s="16">
        <v>0</v>
      </c>
      <c r="Y53" s="16">
        <v>36288.94</v>
      </c>
      <c r="Z53" s="16">
        <v>36288.94</v>
      </c>
      <c r="AA53" s="16">
        <v>0</v>
      </c>
      <c r="AB53" s="16">
        <v>36288.94</v>
      </c>
      <c r="AC53" s="16">
        <v>36288.94</v>
      </c>
      <c r="AD53" s="16">
        <v>36288.94</v>
      </c>
      <c r="AE53" s="16">
        <v>-21288.94</v>
      </c>
      <c r="AF53" s="17" t="s">
        <v>228</v>
      </c>
      <c r="AG53" s="16">
        <v>-21288.94</v>
      </c>
      <c r="AH53" s="17" t="s">
        <v>228</v>
      </c>
      <c r="AI53" s="17">
        <f>Z53/R53</f>
        <v>2.419262666666667</v>
      </c>
    </row>
    <row r="54" spans="1:35" ht="25.5">
      <c r="A54" s="13" t="s">
        <v>177</v>
      </c>
      <c r="B54" s="14" t="s">
        <v>178</v>
      </c>
      <c r="C54" s="13" t="s">
        <v>177</v>
      </c>
      <c r="D54" s="13"/>
      <c r="E54" s="13"/>
      <c r="F54" s="15"/>
      <c r="G54" s="13"/>
      <c r="H54" s="13"/>
      <c r="I54" s="13"/>
      <c r="J54" s="13"/>
      <c r="K54" s="13"/>
      <c r="L54" s="13"/>
      <c r="M54" s="13"/>
      <c r="N54" s="13"/>
      <c r="O54" s="16">
        <v>0</v>
      </c>
      <c r="P54" s="16">
        <v>0</v>
      </c>
      <c r="Q54" s="16">
        <v>25000</v>
      </c>
      <c r="R54" s="16">
        <v>25000</v>
      </c>
      <c r="S54" s="16">
        <v>25000</v>
      </c>
      <c r="T54" s="16">
        <v>25000</v>
      </c>
      <c r="U54" s="16">
        <v>0</v>
      </c>
      <c r="V54" s="16">
        <v>0</v>
      </c>
      <c r="W54" s="16">
        <v>0</v>
      </c>
      <c r="X54" s="16">
        <v>0</v>
      </c>
      <c r="Y54" s="16">
        <v>15000</v>
      </c>
      <c r="Z54" s="16">
        <v>15000</v>
      </c>
      <c r="AA54" s="16">
        <v>0</v>
      </c>
      <c r="AB54" s="16">
        <v>15000</v>
      </c>
      <c r="AC54" s="16">
        <v>15000</v>
      </c>
      <c r="AD54" s="16">
        <v>15000</v>
      </c>
      <c r="AE54" s="16">
        <v>10000</v>
      </c>
      <c r="AF54" s="17" t="s">
        <v>229</v>
      </c>
      <c r="AG54" s="16">
        <v>10000</v>
      </c>
      <c r="AH54" s="17" t="s">
        <v>229</v>
      </c>
      <c r="AI54" s="17">
        <f>Z54/R54</f>
        <v>0.6</v>
      </c>
    </row>
    <row r="55" spans="1:35" ht="63.75">
      <c r="A55" s="13" t="s">
        <v>179</v>
      </c>
      <c r="B55" s="14" t="s">
        <v>180</v>
      </c>
      <c r="C55" s="13" t="s">
        <v>179</v>
      </c>
      <c r="D55" s="13"/>
      <c r="E55" s="13"/>
      <c r="F55" s="15"/>
      <c r="G55" s="13"/>
      <c r="H55" s="13"/>
      <c r="I55" s="13"/>
      <c r="J55" s="13"/>
      <c r="K55" s="13"/>
      <c r="L55" s="13"/>
      <c r="M55" s="13"/>
      <c r="N55" s="13"/>
      <c r="O55" s="16">
        <v>0</v>
      </c>
      <c r="P55" s="16">
        <v>0</v>
      </c>
      <c r="Q55" s="16">
        <v>25000</v>
      </c>
      <c r="R55" s="16">
        <v>25000</v>
      </c>
      <c r="S55" s="16">
        <v>25000</v>
      </c>
      <c r="T55" s="16">
        <v>25000</v>
      </c>
      <c r="U55" s="16">
        <v>0</v>
      </c>
      <c r="V55" s="16">
        <v>0</v>
      </c>
      <c r="W55" s="16">
        <v>0</v>
      </c>
      <c r="X55" s="16">
        <v>0</v>
      </c>
      <c r="Y55" s="16">
        <v>15000</v>
      </c>
      <c r="Z55" s="16">
        <v>15000</v>
      </c>
      <c r="AA55" s="16">
        <v>0</v>
      </c>
      <c r="AB55" s="16">
        <v>15000</v>
      </c>
      <c r="AC55" s="16">
        <v>15000</v>
      </c>
      <c r="AD55" s="16">
        <v>15000</v>
      </c>
      <c r="AE55" s="16">
        <v>10000</v>
      </c>
      <c r="AF55" s="17" t="s">
        <v>229</v>
      </c>
      <c r="AG55" s="16">
        <v>10000</v>
      </c>
      <c r="AH55" s="17" t="s">
        <v>229</v>
      </c>
      <c r="AI55" s="17">
        <f>Z55/R55</f>
        <v>0.6</v>
      </c>
    </row>
    <row r="56" spans="1:35" ht="15">
      <c r="A56" s="13" t="s">
        <v>135</v>
      </c>
      <c r="B56" s="14" t="s">
        <v>134</v>
      </c>
      <c r="C56" s="13" t="s">
        <v>135</v>
      </c>
      <c r="D56" s="13"/>
      <c r="E56" s="13"/>
      <c r="F56" s="15"/>
      <c r="G56" s="13"/>
      <c r="H56" s="13"/>
      <c r="I56" s="13"/>
      <c r="J56" s="13"/>
      <c r="K56" s="13"/>
      <c r="L56" s="13"/>
      <c r="M56" s="13"/>
      <c r="N56" s="13"/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24970.26</v>
      </c>
      <c r="Z56" s="16">
        <v>24970.26</v>
      </c>
      <c r="AA56" s="16">
        <v>0</v>
      </c>
      <c r="AB56" s="16">
        <v>24970.26</v>
      </c>
      <c r="AC56" s="16">
        <v>24970.26</v>
      </c>
      <c r="AD56" s="16">
        <v>24970.26</v>
      </c>
      <c r="AE56" s="16">
        <v>-24970.26</v>
      </c>
      <c r="AF56" s="18"/>
      <c r="AG56" s="16">
        <v>-24970.26</v>
      </c>
      <c r="AH56" s="18"/>
      <c r="AI56" s="17"/>
    </row>
    <row r="57" spans="1:35" ht="25.5">
      <c r="A57" s="13" t="s">
        <v>137</v>
      </c>
      <c r="B57" s="14" t="s">
        <v>136</v>
      </c>
      <c r="C57" s="13" t="s">
        <v>137</v>
      </c>
      <c r="D57" s="13"/>
      <c r="E57" s="13"/>
      <c r="F57" s="15"/>
      <c r="G57" s="13"/>
      <c r="H57" s="13"/>
      <c r="I57" s="13"/>
      <c r="J57" s="13"/>
      <c r="K57" s="13"/>
      <c r="L57" s="13"/>
      <c r="M57" s="13"/>
      <c r="N57" s="13"/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24970.26</v>
      </c>
      <c r="Z57" s="16">
        <v>24970.26</v>
      </c>
      <c r="AA57" s="16">
        <v>0</v>
      </c>
      <c r="AB57" s="16">
        <v>24970.26</v>
      </c>
      <c r="AC57" s="16">
        <v>24970.26</v>
      </c>
      <c r="AD57" s="16">
        <v>24970.26</v>
      </c>
      <c r="AE57" s="16">
        <v>-24970.26</v>
      </c>
      <c r="AF57" s="18"/>
      <c r="AG57" s="16">
        <v>-24970.26</v>
      </c>
      <c r="AH57" s="18"/>
      <c r="AI57" s="17"/>
    </row>
    <row r="58" spans="1:35" ht="15">
      <c r="A58" s="13" t="s">
        <v>66</v>
      </c>
      <c r="B58" s="14" t="s">
        <v>36</v>
      </c>
      <c r="C58" s="13" t="s">
        <v>66</v>
      </c>
      <c r="D58" s="13"/>
      <c r="E58" s="13"/>
      <c r="F58" s="15"/>
      <c r="G58" s="13"/>
      <c r="H58" s="13"/>
      <c r="I58" s="13"/>
      <c r="J58" s="13"/>
      <c r="K58" s="13"/>
      <c r="L58" s="13"/>
      <c r="M58" s="13"/>
      <c r="N58" s="13"/>
      <c r="O58" s="16">
        <v>0</v>
      </c>
      <c r="P58" s="16">
        <v>27919300</v>
      </c>
      <c r="Q58" s="16">
        <v>5271923</v>
      </c>
      <c r="R58" s="16">
        <v>33191223</v>
      </c>
      <c r="S58" s="16">
        <v>33191223</v>
      </c>
      <c r="T58" s="16">
        <v>33191223</v>
      </c>
      <c r="U58" s="16">
        <v>0</v>
      </c>
      <c r="V58" s="16">
        <v>0</v>
      </c>
      <c r="W58" s="16">
        <v>0</v>
      </c>
      <c r="X58" s="16">
        <v>0</v>
      </c>
      <c r="Y58" s="16">
        <v>14591556</v>
      </c>
      <c r="Z58" s="16">
        <v>14591556</v>
      </c>
      <c r="AA58" s="16">
        <v>0</v>
      </c>
      <c r="AB58" s="16">
        <v>14591556</v>
      </c>
      <c r="AC58" s="16">
        <v>14591556</v>
      </c>
      <c r="AD58" s="16">
        <v>14591556</v>
      </c>
      <c r="AE58" s="16">
        <v>18599667</v>
      </c>
      <c r="AF58" s="17" t="s">
        <v>230</v>
      </c>
      <c r="AG58" s="16">
        <v>18599667</v>
      </c>
      <c r="AH58" s="17" t="s">
        <v>230</v>
      </c>
      <c r="AI58" s="17">
        <f aca="true" t="shared" si="3" ref="AI58:AI64">Z58/R58</f>
        <v>0.4396209202655774</v>
      </c>
    </row>
    <row r="59" spans="1:35" ht="51">
      <c r="A59" s="13" t="s">
        <v>67</v>
      </c>
      <c r="B59" s="14" t="s">
        <v>37</v>
      </c>
      <c r="C59" s="13" t="s">
        <v>67</v>
      </c>
      <c r="D59" s="13"/>
      <c r="E59" s="13"/>
      <c r="F59" s="15"/>
      <c r="G59" s="13"/>
      <c r="H59" s="13"/>
      <c r="I59" s="13"/>
      <c r="J59" s="13"/>
      <c r="K59" s="13"/>
      <c r="L59" s="13"/>
      <c r="M59" s="13"/>
      <c r="N59" s="13"/>
      <c r="O59" s="16">
        <v>0</v>
      </c>
      <c r="P59" s="16">
        <v>27919300</v>
      </c>
      <c r="Q59" s="16">
        <v>5271923</v>
      </c>
      <c r="R59" s="16">
        <v>33191223</v>
      </c>
      <c r="S59" s="16">
        <v>33191223</v>
      </c>
      <c r="T59" s="16">
        <v>33191223</v>
      </c>
      <c r="U59" s="16">
        <v>0</v>
      </c>
      <c r="V59" s="16">
        <v>0</v>
      </c>
      <c r="W59" s="16">
        <v>0</v>
      </c>
      <c r="X59" s="16">
        <v>0</v>
      </c>
      <c r="Y59" s="16">
        <v>14591556</v>
      </c>
      <c r="Z59" s="16">
        <v>14591556</v>
      </c>
      <c r="AA59" s="16">
        <v>0</v>
      </c>
      <c r="AB59" s="16">
        <v>14591556</v>
      </c>
      <c r="AC59" s="16">
        <v>14591556</v>
      </c>
      <c r="AD59" s="16">
        <v>14591556</v>
      </c>
      <c r="AE59" s="16">
        <v>18599667</v>
      </c>
      <c r="AF59" s="17" t="s">
        <v>230</v>
      </c>
      <c r="AG59" s="16">
        <v>18599667</v>
      </c>
      <c r="AH59" s="17" t="s">
        <v>230</v>
      </c>
      <c r="AI59" s="17">
        <f t="shared" si="3"/>
        <v>0.4396209202655774</v>
      </c>
    </row>
    <row r="60" spans="1:35" ht="51">
      <c r="A60" s="13" t="s">
        <v>87</v>
      </c>
      <c r="B60" s="14" t="s">
        <v>86</v>
      </c>
      <c r="C60" s="13" t="s">
        <v>87</v>
      </c>
      <c r="D60" s="13"/>
      <c r="E60" s="13"/>
      <c r="F60" s="15"/>
      <c r="G60" s="13"/>
      <c r="H60" s="13"/>
      <c r="I60" s="13"/>
      <c r="J60" s="13"/>
      <c r="K60" s="13"/>
      <c r="L60" s="13"/>
      <c r="M60" s="13"/>
      <c r="N60" s="13"/>
      <c r="O60" s="16">
        <v>0</v>
      </c>
      <c r="P60" s="16">
        <v>192200</v>
      </c>
      <c r="Q60" s="16">
        <v>0</v>
      </c>
      <c r="R60" s="16">
        <v>192200</v>
      </c>
      <c r="S60" s="16">
        <v>192200</v>
      </c>
      <c r="T60" s="16">
        <v>192200</v>
      </c>
      <c r="U60" s="16">
        <v>0</v>
      </c>
      <c r="V60" s="16">
        <v>0</v>
      </c>
      <c r="W60" s="16">
        <v>0</v>
      </c>
      <c r="X60" s="16">
        <v>0</v>
      </c>
      <c r="Y60" s="16">
        <v>144153</v>
      </c>
      <c r="Z60" s="16">
        <v>144153</v>
      </c>
      <c r="AA60" s="16">
        <v>0</v>
      </c>
      <c r="AB60" s="16">
        <v>144153</v>
      </c>
      <c r="AC60" s="16">
        <v>144153</v>
      </c>
      <c r="AD60" s="16">
        <v>144153</v>
      </c>
      <c r="AE60" s="16">
        <v>48047</v>
      </c>
      <c r="AF60" s="17" t="s">
        <v>231</v>
      </c>
      <c r="AG60" s="16">
        <v>48047</v>
      </c>
      <c r="AH60" s="17" t="s">
        <v>231</v>
      </c>
      <c r="AI60" s="17">
        <f t="shared" si="3"/>
        <v>0.7500156087408949</v>
      </c>
    </row>
    <row r="61" spans="1:35" ht="38.25">
      <c r="A61" s="13" t="s">
        <v>88</v>
      </c>
      <c r="B61" s="14" t="s">
        <v>111</v>
      </c>
      <c r="C61" s="13" t="s">
        <v>88</v>
      </c>
      <c r="D61" s="13"/>
      <c r="E61" s="13"/>
      <c r="F61" s="15"/>
      <c r="G61" s="13"/>
      <c r="H61" s="13"/>
      <c r="I61" s="13"/>
      <c r="J61" s="13"/>
      <c r="K61" s="13"/>
      <c r="L61" s="13"/>
      <c r="M61" s="13"/>
      <c r="N61" s="13"/>
      <c r="O61" s="16">
        <v>0</v>
      </c>
      <c r="P61" s="16">
        <v>100</v>
      </c>
      <c r="Q61" s="16">
        <v>0</v>
      </c>
      <c r="R61" s="16">
        <v>100</v>
      </c>
      <c r="S61" s="16">
        <v>100</v>
      </c>
      <c r="T61" s="16">
        <v>100</v>
      </c>
      <c r="U61" s="16">
        <v>0</v>
      </c>
      <c r="V61" s="16">
        <v>0</v>
      </c>
      <c r="W61" s="16">
        <v>0</v>
      </c>
      <c r="X61" s="16">
        <v>0</v>
      </c>
      <c r="Y61" s="16">
        <v>100</v>
      </c>
      <c r="Z61" s="16">
        <v>100</v>
      </c>
      <c r="AA61" s="16">
        <v>0</v>
      </c>
      <c r="AB61" s="16">
        <v>100</v>
      </c>
      <c r="AC61" s="16">
        <v>100</v>
      </c>
      <c r="AD61" s="16">
        <v>100</v>
      </c>
      <c r="AE61" s="16">
        <v>0</v>
      </c>
      <c r="AF61" s="17" t="s">
        <v>232</v>
      </c>
      <c r="AG61" s="16">
        <v>0</v>
      </c>
      <c r="AH61" s="17" t="s">
        <v>232</v>
      </c>
      <c r="AI61" s="17">
        <f t="shared" si="3"/>
        <v>1</v>
      </c>
    </row>
    <row r="62" spans="1:35" ht="76.5">
      <c r="A62" s="13" t="s">
        <v>181</v>
      </c>
      <c r="B62" s="14" t="s">
        <v>182</v>
      </c>
      <c r="C62" s="13" t="s">
        <v>181</v>
      </c>
      <c r="D62" s="13"/>
      <c r="E62" s="13"/>
      <c r="F62" s="15"/>
      <c r="G62" s="13"/>
      <c r="H62" s="13"/>
      <c r="I62" s="13"/>
      <c r="J62" s="13"/>
      <c r="K62" s="13"/>
      <c r="L62" s="13"/>
      <c r="M62" s="13"/>
      <c r="N62" s="13"/>
      <c r="O62" s="16">
        <v>0</v>
      </c>
      <c r="P62" s="16">
        <v>0</v>
      </c>
      <c r="Q62" s="16">
        <v>50000</v>
      </c>
      <c r="R62" s="16">
        <v>50000</v>
      </c>
      <c r="S62" s="16">
        <v>50000</v>
      </c>
      <c r="T62" s="16">
        <v>50000</v>
      </c>
      <c r="U62" s="16">
        <v>0</v>
      </c>
      <c r="V62" s="16">
        <v>0</v>
      </c>
      <c r="W62" s="16">
        <v>0</v>
      </c>
      <c r="X62" s="16">
        <v>0</v>
      </c>
      <c r="Y62" s="16">
        <v>50000</v>
      </c>
      <c r="Z62" s="16">
        <v>50000</v>
      </c>
      <c r="AA62" s="16">
        <v>0</v>
      </c>
      <c r="AB62" s="16">
        <v>50000</v>
      </c>
      <c r="AC62" s="16">
        <v>50000</v>
      </c>
      <c r="AD62" s="16">
        <v>50000</v>
      </c>
      <c r="AE62" s="16">
        <v>0</v>
      </c>
      <c r="AF62" s="17" t="s">
        <v>232</v>
      </c>
      <c r="AG62" s="16">
        <v>0</v>
      </c>
      <c r="AH62" s="17" t="s">
        <v>232</v>
      </c>
      <c r="AI62" s="17">
        <f t="shared" si="3"/>
        <v>1</v>
      </c>
    </row>
    <row r="63" spans="1:35" ht="25.5">
      <c r="A63" s="13" t="s">
        <v>90</v>
      </c>
      <c r="B63" s="14" t="s">
        <v>89</v>
      </c>
      <c r="C63" s="13" t="s">
        <v>90</v>
      </c>
      <c r="D63" s="13"/>
      <c r="E63" s="13"/>
      <c r="F63" s="15"/>
      <c r="G63" s="13"/>
      <c r="H63" s="13"/>
      <c r="I63" s="13"/>
      <c r="J63" s="13"/>
      <c r="K63" s="13"/>
      <c r="L63" s="13"/>
      <c r="M63" s="13"/>
      <c r="N63" s="13"/>
      <c r="O63" s="16">
        <v>0</v>
      </c>
      <c r="P63" s="16">
        <v>27727000</v>
      </c>
      <c r="Q63" s="16">
        <v>5221923</v>
      </c>
      <c r="R63" s="16">
        <v>32948923</v>
      </c>
      <c r="S63" s="16">
        <v>32948923</v>
      </c>
      <c r="T63" s="16">
        <v>32948923</v>
      </c>
      <c r="U63" s="16">
        <v>0</v>
      </c>
      <c r="V63" s="16">
        <v>0</v>
      </c>
      <c r="W63" s="16">
        <v>0</v>
      </c>
      <c r="X63" s="16">
        <v>0</v>
      </c>
      <c r="Y63" s="16">
        <v>14397303</v>
      </c>
      <c r="Z63" s="16">
        <v>14397303</v>
      </c>
      <c r="AA63" s="16">
        <v>0</v>
      </c>
      <c r="AB63" s="16">
        <v>14397303</v>
      </c>
      <c r="AC63" s="16">
        <v>14397303</v>
      </c>
      <c r="AD63" s="16">
        <v>14397303</v>
      </c>
      <c r="AE63" s="16">
        <v>18551620</v>
      </c>
      <c r="AF63" s="17" t="s">
        <v>233</v>
      </c>
      <c r="AG63" s="16">
        <v>18551620</v>
      </c>
      <c r="AH63" s="17" t="s">
        <v>233</v>
      </c>
      <c r="AI63" s="17">
        <f t="shared" si="3"/>
        <v>0.4369582277393407</v>
      </c>
    </row>
    <row r="64" spans="1:35" ht="15">
      <c r="A64" s="44" t="s">
        <v>38</v>
      </c>
      <c r="B64" s="44"/>
      <c r="C64" s="44"/>
      <c r="D64" s="44"/>
      <c r="E64" s="44"/>
      <c r="F64" s="44"/>
      <c r="G64" s="44"/>
      <c r="H64" s="44"/>
      <c r="I64" s="45"/>
      <c r="J64" s="45"/>
      <c r="K64" s="45"/>
      <c r="L64" s="45"/>
      <c r="M64" s="45"/>
      <c r="N64" s="45"/>
      <c r="O64" s="46">
        <v>0</v>
      </c>
      <c r="P64" s="46">
        <v>46350300</v>
      </c>
      <c r="Q64" s="46">
        <v>5325123</v>
      </c>
      <c r="R64" s="46">
        <v>51675423</v>
      </c>
      <c r="S64" s="46">
        <v>51675423</v>
      </c>
      <c r="T64" s="46">
        <v>51675423</v>
      </c>
      <c r="U64" s="46">
        <v>0</v>
      </c>
      <c r="V64" s="46">
        <v>0</v>
      </c>
      <c r="W64" s="46">
        <v>0</v>
      </c>
      <c r="X64" s="46">
        <v>0</v>
      </c>
      <c r="Y64" s="46">
        <v>25077719.09</v>
      </c>
      <c r="Z64" s="46">
        <v>25077719.09</v>
      </c>
      <c r="AA64" s="46">
        <v>0</v>
      </c>
      <c r="AB64" s="46">
        <v>25077719.09</v>
      </c>
      <c r="AC64" s="46">
        <v>25077719.09</v>
      </c>
      <c r="AD64" s="46">
        <v>25077719.09</v>
      </c>
      <c r="AE64" s="46">
        <v>26597703.91</v>
      </c>
      <c r="AF64" s="47" t="s">
        <v>234</v>
      </c>
      <c r="AG64" s="46">
        <v>26597703.91</v>
      </c>
      <c r="AH64" s="47" t="s">
        <v>234</v>
      </c>
      <c r="AI64" s="47">
        <f t="shared" si="3"/>
        <v>0.48529296199471844</v>
      </c>
    </row>
    <row r="65" spans="1:35" ht="1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 t="s">
        <v>22</v>
      </c>
      <c r="AE65" s="20"/>
      <c r="AF65" s="20"/>
      <c r="AG65" s="20"/>
      <c r="AH65" s="20"/>
      <c r="AI65" s="20"/>
    </row>
    <row r="66" spans="1:35" ht="1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21"/>
      <c r="AC66" s="21"/>
      <c r="AD66" s="21"/>
      <c r="AE66" s="21"/>
      <c r="AF66" s="21"/>
      <c r="AG66" s="21"/>
      <c r="AH66" s="21"/>
      <c r="AI66" s="21"/>
    </row>
    <row r="67" spans="1:35" ht="1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</row>
    <row r="68" spans="1:35" ht="1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</row>
  </sheetData>
  <sheetProtection/>
  <mergeCells count="29">
    <mergeCell ref="A66:AA66"/>
    <mergeCell ref="A2:AI5"/>
    <mergeCell ref="U7:U8"/>
    <mergeCell ref="AI7:AI8"/>
    <mergeCell ref="I7:K7"/>
    <mergeCell ref="L7:L8"/>
    <mergeCell ref="X7:Z7"/>
    <mergeCell ref="AA7:AC7"/>
    <mergeCell ref="AE7:AF7"/>
    <mergeCell ref="V7:V8"/>
    <mergeCell ref="B1:AI1"/>
    <mergeCell ref="AG7:AH7"/>
    <mergeCell ref="Q7:Q8"/>
    <mergeCell ref="B6:AI6"/>
    <mergeCell ref="B7:B8"/>
    <mergeCell ref="C7:C8"/>
    <mergeCell ref="W7:W8"/>
    <mergeCell ref="D7:D8"/>
    <mergeCell ref="E7:E8"/>
    <mergeCell ref="M7:M8"/>
    <mergeCell ref="A64:H64"/>
    <mergeCell ref="A7:A8"/>
    <mergeCell ref="F7:H7"/>
    <mergeCell ref="R7:R8"/>
    <mergeCell ref="S7:S8"/>
    <mergeCell ref="T7:T8"/>
    <mergeCell ref="N7:N8"/>
    <mergeCell ref="O7:O8"/>
    <mergeCell ref="P7:P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PageLayoutView="0" workbookViewId="0" topLeftCell="A1">
      <selection activeCell="K14" sqref="K13:K14"/>
    </sheetView>
  </sheetViews>
  <sheetFormatPr defaultColWidth="9.140625" defaultRowHeight="12.75"/>
  <cols>
    <col min="1" max="1" width="5.7109375" style="9" customWidth="1"/>
    <col min="2" max="2" width="59.7109375" style="8" customWidth="1"/>
    <col min="3" max="3" width="6.28125" style="8" customWidth="1"/>
    <col min="4" max="4" width="14.28125" style="8" customWidth="1"/>
    <col min="5" max="5" width="13.8515625" style="8" customWidth="1"/>
    <col min="6" max="6" width="13.28125" style="8" customWidth="1"/>
    <col min="7" max="16384" width="9.140625" style="8" customWidth="1"/>
  </cols>
  <sheetData>
    <row r="1" spans="1:6" ht="11.25" customHeight="1">
      <c r="A1" s="5"/>
      <c r="B1" s="6"/>
      <c r="C1" s="6"/>
      <c r="D1" s="7"/>
      <c r="E1" s="38" t="s">
        <v>104</v>
      </c>
      <c r="F1" s="39"/>
    </row>
    <row r="2" spans="1:6" ht="6.75" customHeight="1" hidden="1">
      <c r="A2" s="5"/>
      <c r="B2" s="6"/>
      <c r="C2" s="6"/>
      <c r="D2" s="7"/>
      <c r="E2" s="6"/>
      <c r="F2" s="7"/>
    </row>
    <row r="3" spans="1:6" ht="12.75" hidden="1">
      <c r="A3" s="5"/>
      <c r="B3" s="6"/>
      <c r="C3" s="6"/>
      <c r="D3" s="7"/>
      <c r="E3" s="6"/>
      <c r="F3" s="7"/>
    </row>
    <row r="4" spans="1:6" ht="12.75" hidden="1">
      <c r="A4" s="5"/>
      <c r="B4" s="6"/>
      <c r="C4" s="6"/>
      <c r="D4" s="7"/>
      <c r="E4" s="6"/>
      <c r="F4" s="7"/>
    </row>
    <row r="5" spans="1:6" ht="12.75" hidden="1">
      <c r="A5" s="5"/>
      <c r="B5" s="6"/>
      <c r="C5" s="6"/>
      <c r="D5" s="7"/>
      <c r="E5" s="6"/>
      <c r="F5" s="7"/>
    </row>
    <row r="6" spans="1:6" ht="12.75" hidden="1">
      <c r="A6" s="5"/>
      <c r="B6" s="6"/>
      <c r="C6" s="6"/>
      <c r="D6" s="6"/>
      <c r="E6" s="6"/>
      <c r="F6" s="6"/>
    </row>
    <row r="7" spans="1:6" ht="51" customHeight="1">
      <c r="A7" s="42" t="s">
        <v>183</v>
      </c>
      <c r="B7" s="42"/>
      <c r="C7" s="42"/>
      <c r="D7" s="42"/>
      <c r="E7" s="43"/>
      <c r="F7" s="43"/>
    </row>
    <row r="9" spans="1:6" ht="11.25" customHeight="1">
      <c r="A9" s="40" t="s">
        <v>0</v>
      </c>
      <c r="B9" s="40" t="s">
        <v>40</v>
      </c>
      <c r="C9" s="40" t="s">
        <v>10</v>
      </c>
      <c r="D9" s="40" t="s">
        <v>141</v>
      </c>
      <c r="E9" s="41" t="s">
        <v>11</v>
      </c>
      <c r="F9" s="41"/>
    </row>
    <row r="10" spans="1:6" ht="11.25">
      <c r="A10" s="40"/>
      <c r="B10" s="40"/>
      <c r="C10" s="40"/>
      <c r="D10" s="40"/>
      <c r="E10" s="41"/>
      <c r="F10" s="41"/>
    </row>
    <row r="11" spans="1:6" ht="60" customHeight="1">
      <c r="A11" s="40"/>
      <c r="B11" s="40"/>
      <c r="C11" s="40"/>
      <c r="D11" s="40"/>
      <c r="E11" s="10" t="s">
        <v>70</v>
      </c>
      <c r="F11" s="10" t="s">
        <v>71</v>
      </c>
    </row>
    <row r="12" spans="1:6" ht="11.25">
      <c r="A12" s="1">
        <v>1</v>
      </c>
      <c r="B12" s="1">
        <v>2</v>
      </c>
      <c r="C12" s="2" t="s">
        <v>12</v>
      </c>
      <c r="D12" s="2">
        <v>4</v>
      </c>
      <c r="E12" s="2">
        <v>5</v>
      </c>
      <c r="F12" s="2">
        <v>6</v>
      </c>
    </row>
    <row r="13" spans="1:6" ht="12.75">
      <c r="A13" s="4">
        <v>2</v>
      </c>
      <c r="B13" s="25" t="s">
        <v>41</v>
      </c>
      <c r="C13" s="26" t="s">
        <v>13</v>
      </c>
      <c r="D13" s="27">
        <v>7424600</v>
      </c>
      <c r="E13" s="27">
        <v>3808826.75</v>
      </c>
      <c r="F13" s="27">
        <f>E13/D13*100</f>
        <v>51.30009360773644</v>
      </c>
    </row>
    <row r="14" spans="1:6" ht="38.25">
      <c r="A14" s="3">
        <v>3</v>
      </c>
      <c r="B14" s="23" t="s">
        <v>42</v>
      </c>
      <c r="C14" s="28" t="s">
        <v>1</v>
      </c>
      <c r="D14" s="29">
        <v>852000</v>
      </c>
      <c r="E14" s="29">
        <v>464767.23</v>
      </c>
      <c r="F14" s="29">
        <f aca="true" t="shared" si="0" ref="F14:F44">E14/D14*100</f>
        <v>54.55014436619719</v>
      </c>
    </row>
    <row r="15" spans="1:6" ht="38.25">
      <c r="A15" s="1">
        <v>4</v>
      </c>
      <c r="B15" s="23" t="s">
        <v>43</v>
      </c>
      <c r="C15" s="28" t="s">
        <v>2</v>
      </c>
      <c r="D15" s="29">
        <v>36000</v>
      </c>
      <c r="E15" s="29">
        <v>21000</v>
      </c>
      <c r="F15" s="29">
        <f t="shared" si="0"/>
        <v>58.333333333333336</v>
      </c>
    </row>
    <row r="16" spans="1:6" ht="51">
      <c r="A16" s="3">
        <v>5</v>
      </c>
      <c r="B16" s="23" t="s">
        <v>44</v>
      </c>
      <c r="C16" s="28" t="s">
        <v>3</v>
      </c>
      <c r="D16" s="29">
        <v>3606500</v>
      </c>
      <c r="E16" s="29">
        <v>1959696.52</v>
      </c>
      <c r="F16" s="29">
        <f t="shared" si="0"/>
        <v>54.33790433938722</v>
      </c>
    </row>
    <row r="17" spans="1:6" ht="12.75">
      <c r="A17" s="3">
        <v>6</v>
      </c>
      <c r="B17" s="23" t="s">
        <v>138</v>
      </c>
      <c r="C17" s="28" t="s">
        <v>139</v>
      </c>
      <c r="D17" s="29">
        <v>100000</v>
      </c>
      <c r="E17" s="29">
        <v>0</v>
      </c>
      <c r="F17" s="29">
        <f t="shared" si="0"/>
        <v>0</v>
      </c>
    </row>
    <row r="18" spans="1:6" ht="12.75">
      <c r="A18" s="1">
        <v>7</v>
      </c>
      <c r="B18" s="23" t="s">
        <v>45</v>
      </c>
      <c r="C18" s="28" t="s">
        <v>14</v>
      </c>
      <c r="D18" s="29">
        <v>2830100</v>
      </c>
      <c r="E18" s="29">
        <v>1363363</v>
      </c>
      <c r="F18" s="29">
        <f t="shared" si="0"/>
        <v>48.17366877495495</v>
      </c>
    </row>
    <row r="19" spans="1:6" ht="12.75">
      <c r="A19" s="4">
        <v>8</v>
      </c>
      <c r="B19" s="25" t="s">
        <v>91</v>
      </c>
      <c r="C19" s="26" t="s">
        <v>92</v>
      </c>
      <c r="D19" s="27">
        <v>192200</v>
      </c>
      <c r="E19" s="27">
        <v>98910.45</v>
      </c>
      <c r="F19" s="27">
        <f t="shared" si="0"/>
        <v>51.4622528616025</v>
      </c>
    </row>
    <row r="20" spans="1:6" ht="12.75">
      <c r="A20" s="3">
        <v>9</v>
      </c>
      <c r="B20" s="23" t="s">
        <v>93</v>
      </c>
      <c r="C20" s="28" t="s">
        <v>94</v>
      </c>
      <c r="D20" s="29">
        <v>192200</v>
      </c>
      <c r="E20" s="29">
        <v>98910.45</v>
      </c>
      <c r="F20" s="29">
        <f t="shared" si="0"/>
        <v>51.4622528616025</v>
      </c>
    </row>
    <row r="21" spans="1:6" ht="25.5">
      <c r="A21" s="24">
        <v>10</v>
      </c>
      <c r="B21" s="25" t="s">
        <v>46</v>
      </c>
      <c r="C21" s="26" t="s">
        <v>4</v>
      </c>
      <c r="D21" s="27">
        <v>416000</v>
      </c>
      <c r="E21" s="27">
        <v>156857.61</v>
      </c>
      <c r="F21" s="27">
        <f t="shared" si="0"/>
        <v>37.70615624999999</v>
      </c>
    </row>
    <row r="22" spans="1:6" ht="38.25">
      <c r="A22" s="3">
        <v>11</v>
      </c>
      <c r="B22" s="23" t="s">
        <v>47</v>
      </c>
      <c r="C22" s="28" t="s">
        <v>15</v>
      </c>
      <c r="D22" s="29">
        <v>117000</v>
      </c>
      <c r="E22" s="29">
        <v>114999.71</v>
      </c>
      <c r="F22" s="29">
        <f t="shared" si="0"/>
        <v>98.29035042735043</v>
      </c>
    </row>
    <row r="23" spans="1:6" ht="12.75">
      <c r="A23" s="3">
        <v>12</v>
      </c>
      <c r="B23" s="23" t="s">
        <v>95</v>
      </c>
      <c r="C23" s="28" t="s">
        <v>96</v>
      </c>
      <c r="D23" s="29">
        <v>213000</v>
      </c>
      <c r="E23" s="29">
        <v>36857.9</v>
      </c>
      <c r="F23" s="29">
        <f t="shared" si="0"/>
        <v>17.30417840375587</v>
      </c>
    </row>
    <row r="24" spans="1:6" ht="25.5">
      <c r="A24" s="1">
        <v>13</v>
      </c>
      <c r="B24" s="23" t="s">
        <v>140</v>
      </c>
      <c r="C24" s="28" t="s">
        <v>117</v>
      </c>
      <c r="D24" s="29">
        <v>86000</v>
      </c>
      <c r="E24" s="29">
        <v>5000</v>
      </c>
      <c r="F24" s="29">
        <f t="shared" si="0"/>
        <v>5.813953488372093</v>
      </c>
    </row>
    <row r="25" spans="1:6" ht="12.75">
      <c r="A25" s="4">
        <v>14</v>
      </c>
      <c r="B25" s="25" t="s">
        <v>48</v>
      </c>
      <c r="C25" s="26" t="s">
        <v>5</v>
      </c>
      <c r="D25" s="27">
        <v>11999320</v>
      </c>
      <c r="E25" s="27">
        <v>3617914</v>
      </c>
      <c r="F25" s="27">
        <f t="shared" si="0"/>
        <v>30.150991889540407</v>
      </c>
    </row>
    <row r="26" spans="1:6" ht="12.75">
      <c r="A26" s="3">
        <v>15</v>
      </c>
      <c r="B26" s="23" t="s">
        <v>49</v>
      </c>
      <c r="C26" s="28" t="s">
        <v>16</v>
      </c>
      <c r="D26" s="29">
        <v>614000</v>
      </c>
      <c r="E26" s="29">
        <v>307000</v>
      </c>
      <c r="F26" s="29">
        <f t="shared" si="0"/>
        <v>50</v>
      </c>
    </row>
    <row r="27" spans="1:6" ht="12.75">
      <c r="A27" s="1">
        <v>16</v>
      </c>
      <c r="B27" s="23" t="s">
        <v>50</v>
      </c>
      <c r="C27" s="28" t="s">
        <v>39</v>
      </c>
      <c r="D27" s="29">
        <v>11317320</v>
      </c>
      <c r="E27" s="29">
        <v>3310914</v>
      </c>
      <c r="F27" s="29">
        <f t="shared" si="0"/>
        <v>29.255283052878244</v>
      </c>
    </row>
    <row r="28" spans="1:6" ht="12.75">
      <c r="A28" s="3">
        <v>17</v>
      </c>
      <c r="B28" s="23" t="s">
        <v>51</v>
      </c>
      <c r="C28" s="28" t="s">
        <v>17</v>
      </c>
      <c r="D28" s="29">
        <v>68000</v>
      </c>
      <c r="E28" s="29">
        <v>0</v>
      </c>
      <c r="F28" s="29">
        <f t="shared" si="0"/>
        <v>0</v>
      </c>
    </row>
    <row r="29" spans="1:6" ht="12.75">
      <c r="A29" s="4">
        <v>18</v>
      </c>
      <c r="B29" s="25" t="s">
        <v>52</v>
      </c>
      <c r="C29" s="26" t="s">
        <v>6</v>
      </c>
      <c r="D29" s="27">
        <v>16551435.19</v>
      </c>
      <c r="E29" s="27">
        <v>6616119.85</v>
      </c>
      <c r="F29" s="27">
        <f t="shared" si="0"/>
        <v>39.97308858145008</v>
      </c>
    </row>
    <row r="30" spans="1:6" ht="12.75">
      <c r="A30" s="1">
        <v>19</v>
      </c>
      <c r="B30" s="23" t="s">
        <v>122</v>
      </c>
      <c r="C30" s="28" t="s">
        <v>123</v>
      </c>
      <c r="D30" s="29">
        <v>371000</v>
      </c>
      <c r="E30" s="29">
        <v>57293</v>
      </c>
      <c r="F30" s="29">
        <f t="shared" si="0"/>
        <v>15.442857142857141</v>
      </c>
    </row>
    <row r="31" spans="1:6" ht="12.75">
      <c r="A31" s="3">
        <v>20</v>
      </c>
      <c r="B31" s="23" t="s">
        <v>53</v>
      </c>
      <c r="C31" s="28" t="s">
        <v>18</v>
      </c>
      <c r="D31" s="29">
        <v>12653435.19</v>
      </c>
      <c r="E31" s="29">
        <v>4065758</v>
      </c>
      <c r="F31" s="29">
        <f t="shared" si="0"/>
        <v>32.13165388647318</v>
      </c>
    </row>
    <row r="32" spans="1:6" ht="12.75">
      <c r="A32" s="3">
        <v>21</v>
      </c>
      <c r="B32" s="23" t="s">
        <v>97</v>
      </c>
      <c r="C32" s="28" t="s">
        <v>98</v>
      </c>
      <c r="D32" s="29">
        <v>3527000</v>
      </c>
      <c r="E32" s="29">
        <v>2493068.85</v>
      </c>
      <c r="F32" s="29">
        <f t="shared" si="0"/>
        <v>70.68525233909838</v>
      </c>
    </row>
    <row r="33" spans="1:6" ht="12.75">
      <c r="A33" s="24">
        <v>22</v>
      </c>
      <c r="B33" s="25" t="s">
        <v>54</v>
      </c>
      <c r="C33" s="26" t="s">
        <v>7</v>
      </c>
      <c r="D33" s="27">
        <v>21000</v>
      </c>
      <c r="E33" s="27">
        <v>15000</v>
      </c>
      <c r="F33" s="27">
        <f t="shared" si="0"/>
        <v>71.42857142857143</v>
      </c>
    </row>
    <row r="34" spans="1:6" ht="12.75">
      <c r="A34" s="3">
        <v>23</v>
      </c>
      <c r="B34" s="23" t="s">
        <v>55</v>
      </c>
      <c r="C34" s="28" t="s">
        <v>19</v>
      </c>
      <c r="D34" s="29">
        <v>21000</v>
      </c>
      <c r="E34" s="29">
        <v>15000</v>
      </c>
      <c r="F34" s="29">
        <f t="shared" si="0"/>
        <v>71.42857142857143</v>
      </c>
    </row>
    <row r="35" spans="1:6" ht="12.75">
      <c r="A35" s="4">
        <v>24</v>
      </c>
      <c r="B35" s="25" t="s">
        <v>56</v>
      </c>
      <c r="C35" s="26" t="s">
        <v>8</v>
      </c>
      <c r="D35" s="27">
        <v>14414603</v>
      </c>
      <c r="E35" s="29">
        <f>7463426.06+50000</f>
        <v>7513426.06</v>
      </c>
      <c r="F35" s="27">
        <f t="shared" si="0"/>
        <v>52.12371135021894</v>
      </c>
    </row>
    <row r="36" spans="1:6" ht="12.75">
      <c r="A36" s="1">
        <v>25</v>
      </c>
      <c r="B36" s="23" t="s">
        <v>57</v>
      </c>
      <c r="C36" s="28" t="s">
        <v>20</v>
      </c>
      <c r="D36" s="29">
        <v>14414603</v>
      </c>
      <c r="E36" s="29">
        <f>7463426.06+50000</f>
        <v>7513426.06</v>
      </c>
      <c r="F36" s="29">
        <f t="shared" si="0"/>
        <v>52.12371135021894</v>
      </c>
    </row>
    <row r="37" spans="1:6" ht="12.75">
      <c r="A37" s="4">
        <v>26</v>
      </c>
      <c r="B37" s="25" t="s">
        <v>118</v>
      </c>
      <c r="C37" s="26" t="s">
        <v>120</v>
      </c>
      <c r="D37" s="27">
        <v>285960</v>
      </c>
      <c r="E37" s="27">
        <v>159310</v>
      </c>
      <c r="F37" s="27">
        <f t="shared" si="0"/>
        <v>55.71058889355155</v>
      </c>
    </row>
    <row r="38" spans="1:6" ht="12.75">
      <c r="A38" s="3">
        <v>27</v>
      </c>
      <c r="B38" s="23" t="s">
        <v>142</v>
      </c>
      <c r="C38" s="28" t="s">
        <v>143</v>
      </c>
      <c r="D38" s="29">
        <v>255960</v>
      </c>
      <c r="E38" s="29">
        <v>149310</v>
      </c>
      <c r="F38" s="29">
        <f t="shared" si="0"/>
        <v>58.333333333333336</v>
      </c>
    </row>
    <row r="39" spans="1:6" ht="12.75">
      <c r="A39" s="1">
        <v>28</v>
      </c>
      <c r="B39" s="23" t="s">
        <v>119</v>
      </c>
      <c r="C39" s="28" t="s">
        <v>121</v>
      </c>
      <c r="D39" s="29">
        <v>30000</v>
      </c>
      <c r="E39" s="29">
        <v>10000</v>
      </c>
      <c r="F39" s="29">
        <f t="shared" si="0"/>
        <v>33.33333333333333</v>
      </c>
    </row>
    <row r="40" spans="1:6" ht="12.75">
      <c r="A40" s="4">
        <v>29</v>
      </c>
      <c r="B40" s="25" t="s">
        <v>58</v>
      </c>
      <c r="C40" s="26" t="s">
        <v>9</v>
      </c>
      <c r="D40" s="27">
        <v>156000</v>
      </c>
      <c r="E40" s="27">
        <v>55961</v>
      </c>
      <c r="F40" s="27">
        <f t="shared" si="0"/>
        <v>35.87243589743589</v>
      </c>
    </row>
    <row r="41" spans="1:6" ht="12.75">
      <c r="A41" s="3">
        <v>30</v>
      </c>
      <c r="B41" s="23" t="s">
        <v>59</v>
      </c>
      <c r="C41" s="28" t="s">
        <v>60</v>
      </c>
      <c r="D41" s="29">
        <v>156000</v>
      </c>
      <c r="E41" s="29">
        <v>55961</v>
      </c>
      <c r="F41" s="29">
        <f t="shared" si="0"/>
        <v>35.87243589743589</v>
      </c>
    </row>
    <row r="42" spans="1:6" ht="12.75">
      <c r="A42" s="24">
        <v>31</v>
      </c>
      <c r="B42" s="25" t="s">
        <v>99</v>
      </c>
      <c r="C42" s="26" t="s">
        <v>100</v>
      </c>
      <c r="D42" s="27">
        <v>379000</v>
      </c>
      <c r="E42" s="27">
        <v>189500</v>
      </c>
      <c r="F42" s="27">
        <f t="shared" si="0"/>
        <v>50</v>
      </c>
    </row>
    <row r="43" spans="1:6" ht="12.75">
      <c r="A43" s="3">
        <v>32</v>
      </c>
      <c r="B43" s="23" t="s">
        <v>101</v>
      </c>
      <c r="C43" s="28" t="s">
        <v>102</v>
      </c>
      <c r="D43" s="29">
        <v>379000</v>
      </c>
      <c r="E43" s="29">
        <v>189500</v>
      </c>
      <c r="F43" s="29">
        <f t="shared" si="0"/>
        <v>50</v>
      </c>
    </row>
    <row r="44" spans="1:6" ht="15.75">
      <c r="A44" s="3">
        <v>33</v>
      </c>
      <c r="B44" s="37" t="s">
        <v>235</v>
      </c>
      <c r="C44" s="37"/>
      <c r="D44" s="27">
        <v>51840118.19</v>
      </c>
      <c r="E44" s="27">
        <f>E13+E19+E21+E25+E29+E33+E35+E37+E40+E42</f>
        <v>22231825.72</v>
      </c>
      <c r="F44" s="27">
        <f t="shared" si="0"/>
        <v>42.88536850652577</v>
      </c>
    </row>
  </sheetData>
  <sheetProtection/>
  <mergeCells count="8">
    <mergeCell ref="B44:C44"/>
    <mergeCell ref="E1:F1"/>
    <mergeCell ref="D9:D11"/>
    <mergeCell ref="E9:F10"/>
    <mergeCell ref="A7:F7"/>
    <mergeCell ref="A9:A11"/>
    <mergeCell ref="B9:B11"/>
    <mergeCell ref="C9:C11"/>
  </mergeCells>
  <printOptions/>
  <pageMargins left="0.7" right="0.7" top="0.75" bottom="0.75" header="0.3" footer="0.3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Галан</cp:lastModifiedBy>
  <cp:lastPrinted>2014-08-18T03:18:26Z</cp:lastPrinted>
  <dcterms:created xsi:type="dcterms:W3CDTF">1996-10-08T23:32:33Z</dcterms:created>
  <dcterms:modified xsi:type="dcterms:W3CDTF">2014-08-18T03:18:31Z</dcterms:modified>
  <cp:category/>
  <cp:version/>
  <cp:contentType/>
  <cp:contentStatus/>
</cp:coreProperties>
</file>